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1640" activeTab="0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'стр.4_5'!$5:$6</definedName>
    <definedName name="_xlnm.Print_Area" localSheetId="0">'стр.1'!$A$1:$DD$43</definedName>
    <definedName name="_xlnm.Print_Area" localSheetId="1">'стр.2_3'!$A$1:$DD$76</definedName>
    <definedName name="_xlnm.Print_Area" localSheetId="2">'стр.4_5'!$A$1:$DD$252</definedName>
  </definedNames>
  <calcPr fullCalcOnLoad="1"/>
</workbook>
</file>

<file path=xl/sharedStrings.xml><?xml version="1.0" encoding="utf-8"?>
<sst xmlns="http://schemas.openxmlformats.org/spreadsheetml/2006/main" count="406" uniqueCount="205">
  <si>
    <t>Наименование показателя</t>
  </si>
  <si>
    <t>из них:</t>
  </si>
  <si>
    <t>"</t>
  </si>
  <si>
    <t xml:space="preserve"> г.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</si>
  <si>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</si>
  <si>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</si>
  <si>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</si>
  <si>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</si>
  <si>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</si>
  <si>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</si>
  <si>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</si>
  <si>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</si>
  <si>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</si>
  <si>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</si>
  <si>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</si>
  <si>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</si>
  <si>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</si>
  <si>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</si>
  <si>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</si>
  <si>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</si>
  <si>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</si>
  <si>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</si>
  <si>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</si>
  <si>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</si>
  <si>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</si>
  <si>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</si>
  <si>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</si>
  <si>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</si>
  <si>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</si>
  <si>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</si>
  <si>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</si>
  <si>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</si>
  <si>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</si>
  <si>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</si>
  <si>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</si>
  <si>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</si>
  <si>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</si>
  <si>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</si>
  <si>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</si>
  <si>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</si>
  <si>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</si>
  <si>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</si>
  <si>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</si>
  <si>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</si>
  <si>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</si>
  <si>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</si>
  <si>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</si>
  <si>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</si>
  <si>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на 20</t>
  </si>
  <si>
    <t>ИНН/КПП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</si>
  <si>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</si>
  <si>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</si>
  <si>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</si>
  <si>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</si>
  <si>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</si>
  <si>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</si>
  <si>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</si>
  <si>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</si>
  <si>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</si>
  <si>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</si>
  <si>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</si>
  <si>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</si>
  <si>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</si>
  <si>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</si>
  <si>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</si>
  <si>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</si>
  <si>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</si>
  <si>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</si>
  <si>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</si>
  <si>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</si>
  <si>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</si>
  <si>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</si>
  <si>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</si>
  <si>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</si>
  <si>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</si>
  <si>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</si>
  <si>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</si>
  <si>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</si>
  <si>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операции
по лицевым счетам, открытым
в органах Федерального казначейства</t>
  </si>
  <si>
    <t>Поступления от реализации ценных бумаг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</si>
  <si>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</si>
  <si>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</si>
  <si>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</si>
  <si>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</si>
  <si>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</si>
  <si>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</si>
  <si>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</si>
  <si>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</si>
  <si>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</si>
  <si>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</si>
  <si>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</si>
  <si>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</si>
  <si>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</si>
  <si>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</si>
  <si>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</si>
  <si>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Бюджетные инвестиции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</si>
  <si>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</si>
  <si>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</si>
  <si>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</si>
  <si>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</si>
  <si>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</si>
  <si>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</si>
  <si>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</si>
  <si>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</si>
  <si>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</si>
  <si>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</si>
  <si>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</si>
  <si>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</si>
  <si>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</si>
  <si>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</si>
  <si>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</si>
  <si>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</si>
  <si>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</si>
  <si>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</si>
  <si>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</si>
  <si>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</si>
  <si>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</si>
  <si>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(Главный бухгалтер)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</si>
  <si>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</si>
  <si>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</si>
  <si>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</si>
  <si>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</si>
  <si>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Наименование муниципального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</si>
  <si>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</si>
  <si>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</si>
  <si>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</si>
  <si>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</si>
  <si>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</si>
  <si>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</si>
  <si>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</si>
  <si>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</si>
  <si>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</si>
  <si>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</si>
  <si>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</si>
  <si>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</si>
  <si>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</si>
  <si>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</si>
  <si>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
и юридических лиц осуществляется на платной основе, всего</t>
  </si>
  <si>
    <t>Безвозмездные перечисления  муниципальным организациям</t>
  </si>
  <si>
    <t>операции
по счетам, открытым
в кредитных организациях в иностранной валюте</t>
  </si>
  <si>
    <t>Руководитель муниципального бюджетного (автономного) учреждения</t>
  </si>
  <si>
    <t xml:space="preserve">в том числе: </t>
  </si>
  <si>
    <t>Субсидии на иные цели (целевые субсидии), всего:</t>
  </si>
  <si>
    <t>Безвозмездные поступления от физических и юридических лиц</t>
  </si>
  <si>
    <t>Прочие поступления</t>
  </si>
  <si>
    <t xml:space="preserve">     услуга №2</t>
  </si>
  <si>
    <t xml:space="preserve">     услуга № 1</t>
  </si>
  <si>
    <t xml:space="preserve">     услуга № 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</si>
  <si>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</si>
  <si>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</si>
  <si>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</si>
  <si>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</si>
  <si>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</si>
  <si>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</si>
  <si>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</si>
  <si>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</si>
  <si>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СОГЛАСОВАНО</t>
  </si>
  <si>
    <t>_______________</t>
  </si>
  <si>
    <t>3241006558 / 324101001</t>
  </si>
  <si>
    <t>Клинцовская городская администрация</t>
  </si>
  <si>
    <t>социально-педагогическая работа с детьми, подростками и молодежью, направленная на развитие их физических, интеллектуальных и нравственных способностей.</t>
  </si>
  <si>
    <t>Передня Г.М.</t>
  </si>
  <si>
    <t>5-12-25</t>
  </si>
  <si>
    <t>за счет безвозмездных поступлений от физических и юридических лиц</t>
  </si>
  <si>
    <t>Титенко М.А.</t>
  </si>
  <si>
    <t xml:space="preserve">  цель №1   Субсидия на проведение мероприятий в рамках долгосрочной целевой программы "Развитие системы образования в г.Клинцы (2012-2016годы), финансируемых за счет средств бюджета городского округа</t>
  </si>
  <si>
    <t xml:space="preserve">     услуга №1 "Реализация дополнительных образовательных программ"</t>
  </si>
  <si>
    <t>Начальник отдела образования</t>
  </si>
  <si>
    <t>от оказания платных услуг сверх установленного муниципального задания по ледовому дворцу</t>
  </si>
  <si>
    <t>Клинцовской городской администрации</t>
  </si>
  <si>
    <t>Начальник финансового управления</t>
  </si>
  <si>
    <t>прокат коньков</t>
  </si>
  <si>
    <t>от оказания платных услуг сверх установленного муниципального задания по ледовому дворцу (НДС и прибыль)</t>
  </si>
  <si>
    <t xml:space="preserve">  Наименование субсидии: Муниципальная целевая программа «Профилактика терроризма и экстремизма в муниципальном образовании городской округ «город Клинцы Брянской области» на 2013 – 2020 годы»</t>
  </si>
  <si>
    <t>Наименование субсидии: Муниципальная целевая программа «Профилактика терроризма и экстремизма в муниципальном образовании городской округ «город Клинцы Брянской области» на 2013 – 2020 годы»</t>
  </si>
  <si>
    <t xml:space="preserve">за счет средств от оказания платных услуг </t>
  </si>
  <si>
    <t xml:space="preserve"> Плана финансово-хозяйственной деятельности</t>
  </si>
  <si>
    <t>Мероприятия по поэтапному внедрению  Всероссийского физкультурно-спортивного комплекса "ГТО в Брянской области</t>
  </si>
  <si>
    <t>Мероприятия по поэтапному внедрению  Всероссийского физкультурно-спортивного комплекса  "Готов к труду и обороне" (ГТО) в рамках подпрограммы "Развитие физической культуры и спорта" государственной программы РФ "Развитие физической культуры и спорта</t>
  </si>
  <si>
    <t>Ведомственная целевая программа "Развитие физической культуры и спорта в г.Клинцы на 2015 - 2017 г.г."</t>
  </si>
  <si>
    <t>Пинчукова Л.А.</t>
  </si>
  <si>
    <t>16</t>
  </si>
  <si>
    <t>Муниципальное бюджетное  учреждение дополнительного образования  "Детско-юношеская спортивная школа "Луч" им. В.Фридзона"</t>
  </si>
  <si>
    <t>Фукс А.И.</t>
  </si>
  <si>
    <t xml:space="preserve">     услуга №1 "Реализация дополнительных общеразвивающих программ"</t>
  </si>
  <si>
    <t>12110</t>
  </si>
  <si>
    <t>12120</t>
  </si>
  <si>
    <t>12130</t>
  </si>
  <si>
    <t>12210</t>
  </si>
  <si>
    <t>12220</t>
  </si>
  <si>
    <t>12230</t>
  </si>
  <si>
    <t>12250</t>
  </si>
  <si>
    <t>12260</t>
  </si>
  <si>
    <t>12900</t>
  </si>
  <si>
    <t>12902</t>
  </si>
  <si>
    <t>12901</t>
  </si>
  <si>
    <t>13100</t>
  </si>
  <si>
    <t>13400</t>
  </si>
  <si>
    <t>Реализация дополнительных общеразвивающих  программ</t>
  </si>
  <si>
    <t>243146 г.Клинцы ул. Ворошилова д.39</t>
  </si>
  <si>
    <t>Первенство ОГ ФСО "Юность России" по самбо среди обучающихся профессиональных образовательных организаций юноши и девушки (15-17 лет)</t>
  </si>
  <si>
    <t>Первенство ОГ ФСО "Юность России" по самбо среди обучающихся профессиональных образовательных организаций юноши и девушки (15-17 лет)(налоги прибыль, НДС)</t>
  </si>
  <si>
    <t>03</t>
  </si>
  <si>
    <t>октября</t>
  </si>
  <si>
    <t>03.10.2016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</si>
</sst>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wrapText="1"/>
    </xf>
    <xf numFmtId="0" fontId="4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 indent="4"/>
    </xf>
    <xf numFmtId="0" fontId="1" fillId="0" borderId="11" xfId="0" applyFont="1" applyFill="1" applyBorder="1" applyAlignment="1">
      <alignment horizontal="left" wrapText="1" indent="3"/>
    </xf>
    <xf numFmtId="0" fontId="1" fillId="0" borderId="11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15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13" xfId="0" applyNumberFormat="1" applyFont="1" applyFill="1" applyBorder="1" applyAlignment="1">
      <alignment horizontal="center" vertical="top"/>
    </xf>
    <xf numFmtId="4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 indent="2"/>
    </xf>
    <xf numFmtId="0" fontId="1" fillId="0" borderId="16" xfId="0" applyFont="1" applyFill="1" applyBorder="1" applyAlignment="1">
      <alignment horizontal="left" vertical="top" wrapText="1" indent="2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7" xfId="0" applyNumberFormat="1" applyFont="1" applyFill="1" applyBorder="1" applyAlignment="1">
      <alignment horizontal="center" vertical="top"/>
    </xf>
    <xf numFmtId="4" fontId="4" fillId="0" borderId="18" xfId="0" applyNumberFormat="1" applyFont="1" applyFill="1" applyBorder="1" applyAlignment="1">
      <alignment horizontal="center" vertical="top"/>
    </xf>
    <xf numFmtId="4" fontId="1" fillId="0" borderId="12" xfId="0" applyNumberFormat="1" applyFont="1" applyFill="1" applyBorder="1" applyAlignment="1">
      <alignment horizontal="center" vertical="top"/>
    </xf>
    <xf numFmtId="4" fontId="1" fillId="0" borderId="17" xfId="0" applyNumberFormat="1" applyFont="1" applyFill="1" applyBorder="1" applyAlignment="1">
      <alignment horizontal="center" vertical="top"/>
    </xf>
    <xf numFmtId="4" fontId="1" fillId="0" borderId="18" xfId="0" applyNumberFormat="1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4" fontId="13" fillId="0" borderId="14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horizontal="center" vertical="top"/>
    </xf>
    <xf numFmtId="4" fontId="11" fillId="0" borderId="13" xfId="0" applyNumberFormat="1" applyFont="1" applyFill="1" applyBorder="1" applyAlignment="1">
      <alignment horizontal="center" vertical="top"/>
    </xf>
    <xf numFmtId="4" fontId="11" fillId="0" borderId="14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wrapText="1" indent="3"/>
    </xf>
    <xf numFmtId="0" fontId="1" fillId="0" borderId="13" xfId="0" applyFont="1" applyFill="1" applyBorder="1" applyAlignment="1">
      <alignment horizontal="left" wrapText="1" indent="3"/>
    </xf>
    <xf numFmtId="0" fontId="1" fillId="0" borderId="14" xfId="0" applyFont="1" applyFill="1" applyBorder="1" applyAlignment="1">
      <alignment horizontal="left" wrapText="1" indent="3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" fontId="12" fillId="0" borderId="10" xfId="0" applyNumberFormat="1" applyFont="1" applyFill="1" applyBorder="1" applyAlignment="1">
      <alignment horizontal="center" vertical="top"/>
    </xf>
    <xf numFmtId="4" fontId="12" fillId="0" borderId="13" xfId="0" applyNumberFormat="1" applyFont="1" applyFill="1" applyBorder="1" applyAlignment="1">
      <alignment horizontal="center" vertical="top"/>
    </xf>
    <xf numFmtId="4" fontId="12" fillId="0" borderId="14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left"/>
    </xf>
    <xf numFmtId="4" fontId="1" fillId="0" borderId="12" xfId="0" applyNumberFormat="1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4" fontId="1" fillId="0" borderId="18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95250</xdr:rowOff>
    </xdr:from>
    <xdr:to>
      <xdr:col>128</xdr:col>
      <xdr:colOff>0</xdr:colOff>
      <xdr:row>15</xdr:row>
      <xdr:rowOff>28575</xdr:rowOff>
    </xdr:to>
    <xdr:pic>
      <xdr:nvPicPr>
        <xdr:cNvPr id="1" name="Рисунок 1" descr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5344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237</xdr:row>
      <xdr:rowOff>304800</xdr:rowOff>
    </xdr:from>
    <xdr:to>
      <xdr:col>110</xdr:col>
      <xdr:colOff>9525</xdr:colOff>
      <xdr:row>248</xdr:row>
      <xdr:rowOff>85725</xdr:rowOff>
    </xdr:to>
    <xdr:pic>
      <xdr:nvPicPr>
        <xdr:cNvPr id="1" name="Рисунок 1" descr="imag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55540275"/>
          <a:ext cx="55340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2"/>
  <sheetViews>
    <sheetView tabSelected="1" zoomScaleSheetLayoutView="100" zoomScalePageLayoutView="0" workbookViewId="0" topLeftCell="A1">
      <selection activeCell="DV20" sqref="DV20"/>
    </sheetView>
  </sheetViews>
  <sheetFormatPr defaultColWidth="0.875" defaultRowHeight="12.75"/>
  <cols>
    <col min="1" max="16384" width="0.875" style="1" customWidth="1"/>
  </cols>
  <sheetData>
    <row r="1" spans="65:107" s="2" customFormat="1" ht="11.25" customHeight="1"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</row>
    <row r="2" spans="65:107" s="2" customFormat="1" ht="11.25" customHeight="1">
      <c r="BM2" s="37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</row>
    <row r="3" ht="9.75" customHeight="1">
      <c r="BS3" s="31"/>
    </row>
    <row r="4" ht="9.75" customHeight="1">
      <c r="N4" s="2"/>
    </row>
    <row r="5" spans="1:108" ht="15">
      <c r="A5" s="97" t="s">
        <v>156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BE5" s="97" t="s">
        <v>14</v>
      </c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</row>
    <row r="6" spans="1:108" s="41" customFormat="1" ht="27.75" customHeight="1">
      <c r="A6" s="98" t="s">
        <v>170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BE6" s="103" t="s">
        <v>167</v>
      </c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</row>
    <row r="7" spans="1:108" s="42" customFormat="1" ht="18" customHeight="1">
      <c r="A7" s="78" t="s">
        <v>169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BE7" s="90" t="s">
        <v>169</v>
      </c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</row>
    <row r="8" spans="1:108" s="41" customFormat="1" ht="15">
      <c r="A8" s="78" t="s">
        <v>157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W8" s="79" t="s">
        <v>164</v>
      </c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CA8" s="101" t="s">
        <v>180</v>
      </c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</row>
    <row r="9" spans="1:108" s="42" customFormat="1" ht="12">
      <c r="A9" s="80" t="s">
        <v>12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W9" s="80" t="s">
        <v>13</v>
      </c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BE9" s="102" t="s">
        <v>12</v>
      </c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CA9" s="102" t="s">
        <v>13</v>
      </c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</row>
    <row r="10" spans="1:99" ht="41.25" customHeight="1">
      <c r="A10" s="55"/>
      <c r="B10" s="55"/>
      <c r="C10" s="55"/>
      <c r="D10" s="55"/>
      <c r="E10" s="55"/>
      <c r="G10" s="9" t="s">
        <v>2</v>
      </c>
      <c r="H10" s="75" t="s">
        <v>202</v>
      </c>
      <c r="I10" s="75"/>
      <c r="J10" s="75"/>
      <c r="K10" s="75"/>
      <c r="L10" s="1" t="s">
        <v>2</v>
      </c>
      <c r="O10" s="75" t="s">
        <v>203</v>
      </c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6">
        <v>20</v>
      </c>
      <c r="AH10" s="76"/>
      <c r="AI10" s="76"/>
      <c r="AJ10" s="76"/>
      <c r="AK10" s="77" t="s">
        <v>181</v>
      </c>
      <c r="AL10" s="77"/>
      <c r="AM10" s="77"/>
      <c r="AN10" s="77"/>
      <c r="AO10" s="1" t="s">
        <v>3</v>
      </c>
      <c r="AR10" s="55"/>
      <c r="AS10" s="55"/>
      <c r="AT10" s="55"/>
      <c r="AU10" s="55"/>
      <c r="AV10" s="55"/>
      <c r="BM10" s="9" t="s">
        <v>2</v>
      </c>
      <c r="BN10" s="75" t="s">
        <v>202</v>
      </c>
      <c r="BO10" s="75"/>
      <c r="BP10" s="75"/>
      <c r="BQ10" s="75"/>
      <c r="BR10" s="1" t="s">
        <v>2</v>
      </c>
      <c r="BU10" s="75" t="s">
        <v>203</v>
      </c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6">
        <v>20</v>
      </c>
      <c r="CN10" s="76"/>
      <c r="CO10" s="76"/>
      <c r="CP10" s="76"/>
      <c r="CQ10" s="77" t="s">
        <v>181</v>
      </c>
      <c r="CR10" s="77"/>
      <c r="CS10" s="77"/>
      <c r="CT10" s="77"/>
      <c r="CU10" s="1" t="s">
        <v>3</v>
      </c>
    </row>
    <row r="11" spans="1:98" ht="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BM11" s="9"/>
      <c r="BN11" s="38"/>
      <c r="BO11" s="38"/>
      <c r="BP11" s="38"/>
      <c r="BQ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3"/>
      <c r="CN11" s="33"/>
      <c r="CO11" s="33"/>
      <c r="CP11" s="33"/>
      <c r="CQ11" s="39"/>
      <c r="CR11" s="39"/>
      <c r="CS11" s="39"/>
      <c r="CT11" s="39"/>
    </row>
    <row r="12" spans="1:98" ht="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BM12" s="9"/>
      <c r="BN12" s="38"/>
      <c r="BO12" s="38"/>
      <c r="BP12" s="38"/>
      <c r="BQ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3"/>
      <c r="CN12" s="33"/>
      <c r="CO12" s="33"/>
      <c r="CP12" s="33"/>
      <c r="CQ12" s="39"/>
      <c r="CR12" s="39"/>
      <c r="CS12" s="39"/>
      <c r="CT12" s="39"/>
    </row>
    <row r="13" ht="15">
      <c r="CY13" s="8"/>
    </row>
    <row r="14" spans="1:108" ht="16.5">
      <c r="A14" s="105" t="s">
        <v>176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5"/>
      <c r="CC14" s="105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5"/>
      <c r="CQ14" s="105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5"/>
    </row>
    <row r="15" spans="36:58" s="10" customFormat="1" ht="16.5">
      <c r="AJ15" s="11"/>
      <c r="AM15" s="11"/>
      <c r="AV15" s="12"/>
      <c r="AW15" s="12"/>
      <c r="AX15" s="12"/>
      <c r="BA15" s="12" t="s">
        <v>48</v>
      </c>
      <c r="BB15" s="106" t="s">
        <v>181</v>
      </c>
      <c r="BC15" s="106"/>
      <c r="BD15" s="106"/>
      <c r="BE15" s="106"/>
      <c r="BF15" s="10" t="s">
        <v>4</v>
      </c>
    </row>
    <row r="16" ht="4.5" customHeight="1"/>
    <row r="17" spans="93:108" ht="17.25" customHeight="1">
      <c r="CO17" s="104" t="s">
        <v>15</v>
      </c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</row>
    <row r="18" spans="91:108" ht="15" customHeight="1">
      <c r="CM18" s="9" t="s">
        <v>31</v>
      </c>
      <c r="CO18" s="83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5"/>
    </row>
    <row r="19" spans="36:108" ht="15" customHeight="1">
      <c r="AJ19" s="3"/>
      <c r="AK19" s="4" t="s">
        <v>2</v>
      </c>
      <c r="AL19" s="89" t="s">
        <v>202</v>
      </c>
      <c r="AM19" s="89"/>
      <c r="AN19" s="89"/>
      <c r="AO19" s="89"/>
      <c r="AP19" s="3" t="s">
        <v>2</v>
      </c>
      <c r="AQ19" s="3"/>
      <c r="AR19" s="3"/>
      <c r="AS19" s="89" t="s">
        <v>203</v>
      </c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94">
        <v>20</v>
      </c>
      <c r="BL19" s="94"/>
      <c r="BM19" s="94"/>
      <c r="BN19" s="94"/>
      <c r="BO19" s="95" t="s">
        <v>181</v>
      </c>
      <c r="BP19" s="95"/>
      <c r="BQ19" s="95"/>
      <c r="BR19" s="95"/>
      <c r="BS19" s="3" t="s">
        <v>3</v>
      </c>
      <c r="BT19" s="3"/>
      <c r="BU19" s="3"/>
      <c r="BY19" s="15"/>
      <c r="CM19" s="9" t="s">
        <v>16</v>
      </c>
      <c r="CO19" s="83" t="s">
        <v>204</v>
      </c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5"/>
    </row>
    <row r="20" spans="77:108" ht="15" customHeight="1">
      <c r="BY20" s="15"/>
      <c r="BZ20" s="15"/>
      <c r="CM20" s="9"/>
      <c r="CO20" s="83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5"/>
    </row>
    <row r="21" spans="77:108" ht="15" customHeight="1">
      <c r="BY21" s="15"/>
      <c r="BZ21" s="15"/>
      <c r="CM21" s="9"/>
      <c r="CO21" s="83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5"/>
    </row>
    <row r="22" spans="1:108" ht="15" customHeight="1">
      <c r="A22" s="5" t="s">
        <v>122</v>
      </c>
      <c r="AI22" s="107" t="s">
        <v>182</v>
      </c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Y22" s="15"/>
      <c r="CM22" s="9" t="s">
        <v>17</v>
      </c>
      <c r="CO22" s="83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5"/>
    </row>
    <row r="23" spans="1:108" ht="65.25" customHeight="1">
      <c r="A23" s="5" t="s">
        <v>87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4"/>
      <c r="V23" s="17"/>
      <c r="W23" s="17"/>
      <c r="X23" s="17"/>
      <c r="Y23" s="17"/>
      <c r="Z23" s="18"/>
      <c r="AA23" s="18"/>
      <c r="AB23" s="18"/>
      <c r="AC23" s="16"/>
      <c r="AD23" s="16"/>
      <c r="AE23" s="16"/>
      <c r="AF23" s="16"/>
      <c r="AG23" s="16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Y23" s="15"/>
      <c r="BZ23" s="15"/>
      <c r="CM23" s="27"/>
      <c r="CO23" s="83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5"/>
    </row>
    <row r="24" spans="1:108" ht="15" customHeight="1">
      <c r="A24" s="5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Y24" s="15"/>
      <c r="BZ24" s="15"/>
      <c r="CM24" s="27"/>
      <c r="CO24" s="83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5"/>
    </row>
    <row r="25" spans="44:108" ht="18.75" customHeight="1"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Y25" s="15"/>
      <c r="BZ25" s="15"/>
      <c r="CM25" s="9"/>
      <c r="CO25" s="91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3"/>
    </row>
    <row r="26" spans="1:108" s="20" customFormat="1" ht="18.75" customHeight="1">
      <c r="A26" s="20" t="s">
        <v>49</v>
      </c>
      <c r="AI26" s="96" t="s">
        <v>158</v>
      </c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CM26" s="28"/>
      <c r="CO26" s="86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8"/>
    </row>
    <row r="27" spans="1:108" s="20" customFormat="1" ht="18.75" customHeight="1">
      <c r="A27" s="21" t="s">
        <v>19</v>
      </c>
      <c r="CM27" s="29" t="s">
        <v>18</v>
      </c>
      <c r="CO27" s="86" t="s">
        <v>91</v>
      </c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8"/>
    </row>
    <row r="28" spans="1:108" s="20" customFormat="1" ht="3" customHeight="1">
      <c r="A28" s="21"/>
      <c r="BX28" s="21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</row>
    <row r="29" spans="1:108" ht="15">
      <c r="A29" s="5" t="s">
        <v>92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100" t="s">
        <v>159</v>
      </c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00"/>
      <c r="CF29" s="100"/>
      <c r="CG29" s="100"/>
      <c r="CH29" s="100"/>
      <c r="CI29" s="100"/>
      <c r="CJ29" s="100"/>
      <c r="CK29" s="100"/>
      <c r="CL29" s="100"/>
      <c r="CM29" s="100"/>
      <c r="CN29" s="100"/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  <c r="DD29" s="100"/>
    </row>
    <row r="30" spans="1:108" ht="15">
      <c r="A30" s="5" t="s">
        <v>93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</row>
    <row r="31" spans="1:108" ht="15">
      <c r="A31" s="5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5"/>
      <c r="AM31" s="6"/>
      <c r="AN31" s="6"/>
      <c r="AO31" s="6"/>
      <c r="AP31" s="6"/>
      <c r="AQ31" s="6"/>
      <c r="AR31" s="6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24"/>
      <c r="CP31" s="24"/>
      <c r="CQ31" s="24"/>
      <c r="CR31" s="24"/>
      <c r="CS31" s="24"/>
      <c r="CT31" s="24"/>
      <c r="CU31" s="24"/>
      <c r="CV31" s="24"/>
      <c r="CW31" s="32"/>
      <c r="CX31" s="32"/>
      <c r="CY31" s="32"/>
      <c r="CZ31" s="32"/>
      <c r="DA31" s="32"/>
      <c r="DB31" s="32"/>
      <c r="DC31" s="32"/>
      <c r="DD31" s="32"/>
    </row>
    <row r="32" spans="1:108" ht="15">
      <c r="A32" s="5" t="s">
        <v>94</v>
      </c>
      <c r="AS32" s="98" t="s">
        <v>199</v>
      </c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</row>
    <row r="33" spans="1:108" ht="15">
      <c r="A33" s="5" t="s">
        <v>123</v>
      </c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</row>
    <row r="34" ht="15" customHeight="1"/>
    <row r="35" spans="1:108" s="3" customFormat="1" ht="14.25">
      <c r="A35" s="82" t="s">
        <v>124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</row>
    <row r="36" spans="1:108" s="3" customFormat="1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</row>
    <row r="37" spans="1:108" ht="15" customHeight="1">
      <c r="A37" s="22" t="s">
        <v>125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</row>
    <row r="38" spans="1:108" ht="40.5" customHeight="1">
      <c r="A38" s="81" t="s">
        <v>160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</row>
    <row r="39" spans="1:108" ht="15" customHeight="1">
      <c r="A39" s="22" t="s">
        <v>126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</row>
    <row r="40" spans="1:108" ht="24.75" customHeight="1">
      <c r="A40" s="81" t="s">
        <v>198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</row>
    <row r="41" spans="1:108" ht="409.5">
      <c r="A41" s="22" t="s">
        <v>50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30" customHeight="1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</row>
    <row r="43" ht="3" customHeight="1"/>
  </sheetData>
  <sheetProtection/>
  <mergeCells count="48">
    <mergeCell ref="AS32:DD33"/>
    <mergeCell ref="CQ10:CT10"/>
    <mergeCell ref="CO17:DD17"/>
    <mergeCell ref="A14:DD14"/>
    <mergeCell ref="BB15:BE15"/>
    <mergeCell ref="BN10:BQ10"/>
    <mergeCell ref="BU10:CL10"/>
    <mergeCell ref="CM10:CP10"/>
    <mergeCell ref="AI22:BW23"/>
    <mergeCell ref="H10:K10"/>
    <mergeCell ref="A5:AV5"/>
    <mergeCell ref="A6:AV6"/>
    <mergeCell ref="BM1:DC1"/>
    <mergeCell ref="AS29:DD30"/>
    <mergeCell ref="BE5:DD5"/>
    <mergeCell ref="BE8:BX8"/>
    <mergeCell ref="BE9:BX9"/>
    <mergeCell ref="CA8:DD8"/>
    <mergeCell ref="CA9:DD9"/>
    <mergeCell ref="BE6:DD6"/>
    <mergeCell ref="BE7:DD7"/>
    <mergeCell ref="A38:DD38"/>
    <mergeCell ref="CO18:DD18"/>
    <mergeCell ref="CO20:DD20"/>
    <mergeCell ref="CO21:DD21"/>
    <mergeCell ref="CO22:DD22"/>
    <mergeCell ref="CO25:DD25"/>
    <mergeCell ref="BK19:BN19"/>
    <mergeCell ref="BO19:BR19"/>
    <mergeCell ref="AI26:BW26"/>
    <mergeCell ref="A42:DD42"/>
    <mergeCell ref="A40:DD40"/>
    <mergeCell ref="A35:DD35"/>
    <mergeCell ref="CO19:DD19"/>
    <mergeCell ref="CO26:DD26"/>
    <mergeCell ref="CO23:DD23"/>
    <mergeCell ref="CO24:DD24"/>
    <mergeCell ref="CO27:DD27"/>
    <mergeCell ref="AL19:AO19"/>
    <mergeCell ref="AS19:BJ19"/>
    <mergeCell ref="O10:AF10"/>
    <mergeCell ref="AG10:AJ10"/>
    <mergeCell ref="AK10:AN10"/>
    <mergeCell ref="A7:AV7"/>
    <mergeCell ref="A8:T8"/>
    <mergeCell ref="W8:AV8"/>
    <mergeCell ref="A9:T9"/>
    <mergeCell ref="W9:AV9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zoomScaleSheetLayoutView="100" zoomScalePageLayoutView="0" workbookViewId="0" topLeftCell="A34">
      <selection activeCell="BU11" sqref="BU11:DD11"/>
    </sheetView>
  </sheetViews>
  <sheetFormatPr defaultColWidth="0.875" defaultRowHeight="12.75"/>
  <cols>
    <col min="1" max="16384" width="0.875" style="41" customWidth="1"/>
  </cols>
  <sheetData>
    <row r="1" ht="3" customHeight="1"/>
    <row r="2" spans="1:108" ht="15">
      <c r="A2" s="130" t="s">
        <v>97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</row>
    <row r="3" ht="6" customHeight="1"/>
    <row r="4" spans="1:108" ht="15">
      <c r="A4" s="131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3"/>
      <c r="BU4" s="131" t="s">
        <v>5</v>
      </c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3"/>
    </row>
    <row r="5" spans="1:108" s="44" customFormat="1" ht="15" customHeight="1">
      <c r="A5" s="56"/>
      <c r="B5" s="126" t="s">
        <v>98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7"/>
      <c r="BU5" s="115">
        <f>BU7+BU13</f>
        <v>205467154.62</v>
      </c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7"/>
    </row>
    <row r="6" spans="1:108" ht="15">
      <c r="A6" s="57"/>
      <c r="B6" s="121" t="s">
        <v>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2"/>
      <c r="BU6" s="118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20"/>
    </row>
    <row r="7" spans="1:108" ht="30" customHeight="1">
      <c r="A7" s="58"/>
      <c r="B7" s="108" t="s">
        <v>127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9"/>
      <c r="BU7" s="118">
        <v>197483224.94</v>
      </c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20"/>
    </row>
    <row r="8" spans="1:108" ht="15">
      <c r="A8" s="57"/>
      <c r="B8" s="113" t="s">
        <v>6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4"/>
      <c r="BU8" s="118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20"/>
    </row>
    <row r="9" spans="1:108" ht="45" customHeight="1">
      <c r="A9" s="58"/>
      <c r="B9" s="108" t="s">
        <v>128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9"/>
      <c r="BU9" s="110">
        <f>BU7</f>
        <v>197483224.94</v>
      </c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2"/>
    </row>
    <row r="10" spans="1:108" ht="45" customHeight="1">
      <c r="A10" s="58"/>
      <c r="B10" s="108" t="s">
        <v>129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9"/>
      <c r="BU10" s="110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2"/>
    </row>
    <row r="11" spans="1:108" ht="45" customHeight="1">
      <c r="A11" s="58"/>
      <c r="B11" s="108" t="s">
        <v>130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9"/>
      <c r="BU11" s="110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2"/>
    </row>
    <row r="12" spans="1:108" ht="30" customHeight="1">
      <c r="A12" s="58"/>
      <c r="B12" s="108" t="s">
        <v>131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9"/>
      <c r="BU12" s="110">
        <v>178409671.46</v>
      </c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2"/>
    </row>
    <row r="13" spans="1:108" ht="30" customHeight="1">
      <c r="A13" s="58"/>
      <c r="B13" s="108" t="s">
        <v>132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9"/>
      <c r="BU13" s="110">
        <f>1708544+6275385.68</f>
        <v>7983929.68</v>
      </c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2"/>
    </row>
    <row r="14" spans="1:108" ht="15">
      <c r="A14" s="59"/>
      <c r="B14" s="113" t="s">
        <v>6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110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2"/>
    </row>
    <row r="15" spans="1:108" ht="30" customHeight="1">
      <c r="A15" s="58"/>
      <c r="B15" s="108" t="s">
        <v>24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9"/>
      <c r="BU15" s="110">
        <v>1708544</v>
      </c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2"/>
    </row>
    <row r="16" spans="1:108" ht="15">
      <c r="A16" s="58"/>
      <c r="B16" s="108" t="s">
        <v>25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9"/>
      <c r="BU16" s="110">
        <v>0</v>
      </c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2"/>
    </row>
    <row r="17" spans="1:108" s="44" customFormat="1" ht="15" customHeight="1">
      <c r="A17" s="56"/>
      <c r="B17" s="126" t="s">
        <v>99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7"/>
      <c r="BU17" s="123">
        <f>BU20+BU32</f>
        <v>67108.42</v>
      </c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5"/>
    </row>
    <row r="18" spans="1:108" ht="15">
      <c r="A18" s="57"/>
      <c r="B18" s="121" t="s">
        <v>1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2"/>
      <c r="BU18" s="110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2"/>
    </row>
    <row r="19" spans="1:108" ht="30" customHeight="1">
      <c r="A19" s="60"/>
      <c r="B19" s="128" t="s">
        <v>133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9"/>
      <c r="BU19" s="118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20"/>
    </row>
    <row r="20" spans="1:108" ht="30" customHeight="1">
      <c r="A20" s="58"/>
      <c r="B20" s="108" t="s">
        <v>134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9"/>
      <c r="BU20" s="118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20"/>
    </row>
    <row r="21" spans="1:108" ht="15" customHeight="1">
      <c r="A21" s="61"/>
      <c r="B21" s="113" t="s">
        <v>6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4"/>
      <c r="BU21" s="118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20"/>
    </row>
    <row r="22" spans="1:108" ht="15" customHeight="1">
      <c r="A22" s="58"/>
      <c r="B22" s="108" t="s">
        <v>7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9"/>
      <c r="BU22" s="110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2"/>
    </row>
    <row r="23" spans="1:108" ht="15" customHeight="1">
      <c r="A23" s="58"/>
      <c r="B23" s="108" t="s">
        <v>8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9"/>
      <c r="BU23" s="110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2"/>
    </row>
    <row r="24" spans="1:108" ht="15" customHeight="1">
      <c r="A24" s="58"/>
      <c r="B24" s="108" t="s">
        <v>86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9"/>
      <c r="BU24" s="110">
        <v>1469.16</v>
      </c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2"/>
    </row>
    <row r="25" spans="1:108" ht="15" customHeight="1">
      <c r="A25" s="58"/>
      <c r="B25" s="108" t="s">
        <v>9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9"/>
      <c r="BU25" s="110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2"/>
    </row>
    <row r="26" spans="1:108" ht="15" customHeight="1">
      <c r="A26" s="58"/>
      <c r="B26" s="108" t="s">
        <v>10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9"/>
      <c r="BU26" s="110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2"/>
    </row>
    <row r="27" spans="1:108" ht="15" customHeight="1">
      <c r="A27" s="58"/>
      <c r="B27" s="108" t="s">
        <v>11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9"/>
      <c r="BU27" s="110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2"/>
    </row>
    <row r="28" spans="1:108" ht="30" customHeight="1">
      <c r="A28" s="58"/>
      <c r="B28" s="108" t="s">
        <v>52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9"/>
      <c r="BU28" s="110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2"/>
    </row>
    <row r="29" spans="1:108" ht="30" customHeight="1">
      <c r="A29" s="58"/>
      <c r="B29" s="108" t="s">
        <v>81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9"/>
      <c r="BU29" s="110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2"/>
    </row>
    <row r="30" spans="1:108" ht="15" customHeight="1">
      <c r="A30" s="58"/>
      <c r="B30" s="108" t="s">
        <v>53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9"/>
      <c r="BU30" s="110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2"/>
    </row>
    <row r="31" spans="1:108" ht="15" customHeight="1">
      <c r="A31" s="58"/>
      <c r="B31" s="108" t="s">
        <v>54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9"/>
      <c r="BU31" s="110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2"/>
    </row>
    <row r="32" spans="1:108" ht="45" customHeight="1">
      <c r="A32" s="58"/>
      <c r="B32" s="108" t="s">
        <v>100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9"/>
      <c r="BU32" s="110">
        <f>BU34+BU36+BU42</f>
        <v>67108.42</v>
      </c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2"/>
    </row>
    <row r="33" spans="1:108" ht="13.5" customHeight="1">
      <c r="A33" s="61"/>
      <c r="B33" s="113" t="s">
        <v>6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4"/>
      <c r="BU33" s="110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2"/>
    </row>
    <row r="34" spans="1:108" ht="15" customHeight="1">
      <c r="A34" s="58"/>
      <c r="B34" s="108" t="s">
        <v>55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9"/>
      <c r="BU34" s="110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2"/>
    </row>
    <row r="35" spans="1:108" ht="15" customHeight="1">
      <c r="A35" s="58"/>
      <c r="B35" s="108" t="s">
        <v>56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9"/>
      <c r="BU35" s="110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2"/>
    </row>
    <row r="36" spans="1:108" ht="15" customHeight="1">
      <c r="A36" s="58"/>
      <c r="B36" s="108" t="s">
        <v>51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9"/>
      <c r="BU36" s="110">
        <v>52118.07</v>
      </c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2"/>
    </row>
    <row r="37" spans="1:108" ht="15" customHeight="1">
      <c r="A37" s="58"/>
      <c r="B37" s="108" t="s">
        <v>57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9"/>
      <c r="BU37" s="110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2"/>
    </row>
    <row r="38" spans="1:108" ht="15" customHeight="1">
      <c r="A38" s="58"/>
      <c r="B38" s="108" t="s">
        <v>58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9"/>
      <c r="BU38" s="110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2"/>
    </row>
    <row r="39" spans="1:108" ht="15" customHeight="1">
      <c r="A39" s="58"/>
      <c r="B39" s="108" t="s">
        <v>59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9"/>
      <c r="BU39" s="110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2"/>
    </row>
    <row r="40" spans="1:108" ht="30" customHeight="1">
      <c r="A40" s="58"/>
      <c r="B40" s="108" t="s">
        <v>60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9"/>
      <c r="BU40" s="110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2"/>
    </row>
    <row r="41" spans="1:108" ht="30" customHeight="1">
      <c r="A41" s="58"/>
      <c r="B41" s="108" t="s">
        <v>80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9"/>
      <c r="BU41" s="110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2"/>
    </row>
    <row r="42" spans="1:108" ht="15" customHeight="1">
      <c r="A42" s="58"/>
      <c r="B42" s="108" t="s">
        <v>61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9"/>
      <c r="BU42" s="110">
        <v>14990.35</v>
      </c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2"/>
    </row>
    <row r="43" spans="1:108" ht="15" customHeight="1">
      <c r="A43" s="58"/>
      <c r="B43" s="108" t="s">
        <v>62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9"/>
      <c r="BU43" s="110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2"/>
    </row>
    <row r="44" spans="1:108" s="44" customFormat="1" ht="15" customHeight="1">
      <c r="A44" s="56"/>
      <c r="B44" s="126" t="s">
        <v>101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7"/>
      <c r="BU44" s="123">
        <f>BU47+BU62</f>
        <v>857690.98</v>
      </c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5"/>
    </row>
    <row r="45" spans="1:108" ht="15" customHeight="1">
      <c r="A45" s="62"/>
      <c r="B45" s="121" t="s">
        <v>1</v>
      </c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2"/>
      <c r="BU45" s="110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2"/>
    </row>
    <row r="46" spans="1:108" ht="15" customHeight="1">
      <c r="A46" s="58"/>
      <c r="B46" s="108" t="s">
        <v>63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9"/>
      <c r="BU46" s="110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2"/>
    </row>
    <row r="47" spans="1:108" ht="30" customHeight="1">
      <c r="A47" s="58"/>
      <c r="B47" s="108" t="s">
        <v>135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9"/>
      <c r="BU47" s="110">
        <f>BU49+BU61</f>
        <v>836987.0399999999</v>
      </c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2"/>
    </row>
    <row r="48" spans="1:108" ht="15" customHeight="1">
      <c r="A48" s="61"/>
      <c r="B48" s="113" t="s">
        <v>6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4"/>
      <c r="BU48" s="118"/>
      <c r="BV48" s="119"/>
      <c r="BW48" s="119"/>
      <c r="BX48" s="119"/>
      <c r="BY48" s="119"/>
      <c r="BZ48" s="119"/>
      <c r="CA48" s="119"/>
      <c r="CB48" s="119"/>
      <c r="CC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CN48" s="119"/>
      <c r="CO48" s="119"/>
      <c r="CP48" s="119"/>
      <c r="CQ48" s="119"/>
      <c r="CR48" s="119"/>
      <c r="CS48" s="119"/>
      <c r="CT48" s="119"/>
      <c r="CU48" s="119"/>
      <c r="CV48" s="119"/>
      <c r="CW48" s="119"/>
      <c r="CX48" s="119"/>
      <c r="CY48" s="119"/>
      <c r="CZ48" s="119"/>
      <c r="DA48" s="119"/>
      <c r="DB48" s="119"/>
      <c r="DC48" s="119"/>
      <c r="DD48" s="120"/>
    </row>
    <row r="49" spans="1:108" ht="15" customHeight="1">
      <c r="A49" s="58"/>
      <c r="B49" s="108" t="s">
        <v>69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9"/>
      <c r="BU49" s="110">
        <f>5165.25+239697</f>
        <v>244862.25</v>
      </c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2"/>
    </row>
    <row r="50" spans="1:108" ht="15" customHeight="1">
      <c r="A50" s="58"/>
      <c r="B50" s="108" t="s">
        <v>32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9"/>
      <c r="BU50" s="110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2"/>
    </row>
    <row r="51" spans="1:108" ht="15" customHeight="1">
      <c r="A51" s="58"/>
      <c r="B51" s="108" t="s">
        <v>33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9"/>
      <c r="BU51" s="110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2"/>
    </row>
    <row r="52" spans="1:108" ht="15" customHeight="1">
      <c r="A52" s="58"/>
      <c r="B52" s="108" t="s">
        <v>34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9"/>
      <c r="BU52" s="110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2"/>
    </row>
    <row r="53" spans="1:108" ht="15" customHeight="1">
      <c r="A53" s="58"/>
      <c r="B53" s="108" t="s">
        <v>35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9"/>
      <c r="BU53" s="110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2"/>
    </row>
    <row r="54" spans="1:108" ht="15" customHeight="1">
      <c r="A54" s="58"/>
      <c r="B54" s="108" t="s">
        <v>36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9"/>
      <c r="BU54" s="110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2"/>
    </row>
    <row r="55" spans="1:108" ht="15" customHeight="1">
      <c r="A55" s="58"/>
      <c r="B55" s="108" t="s">
        <v>37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9"/>
      <c r="BU55" s="110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2"/>
    </row>
    <row r="56" spans="1:108" ht="15" customHeight="1">
      <c r="A56" s="58"/>
      <c r="B56" s="108" t="s">
        <v>64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9"/>
      <c r="BU56" s="110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2"/>
    </row>
    <row r="57" spans="1:108" ht="15" customHeight="1">
      <c r="A57" s="58"/>
      <c r="B57" s="108" t="s">
        <v>82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9"/>
      <c r="BU57" s="110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2"/>
    </row>
    <row r="58" spans="1:108" ht="15" customHeight="1">
      <c r="A58" s="58"/>
      <c r="B58" s="108" t="s">
        <v>65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9"/>
      <c r="BU58" s="110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2"/>
    </row>
    <row r="59" spans="1:108" ht="15" customHeight="1">
      <c r="A59" s="58"/>
      <c r="B59" s="108" t="s">
        <v>66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9"/>
      <c r="BU59" s="110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2"/>
    </row>
    <row r="60" spans="1:108" ht="15" customHeight="1">
      <c r="A60" s="58"/>
      <c r="B60" s="108" t="s">
        <v>67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9"/>
      <c r="BU60" s="110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2"/>
    </row>
    <row r="61" spans="1:108" ht="15" customHeight="1">
      <c r="A61" s="58"/>
      <c r="B61" s="108" t="s">
        <v>68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9"/>
      <c r="BU61" s="110">
        <f>463212.46+122168+6744.33</f>
        <v>592124.7899999999</v>
      </c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2"/>
    </row>
    <row r="62" spans="1:108" ht="45" customHeight="1">
      <c r="A62" s="58"/>
      <c r="B62" s="108" t="s">
        <v>102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9"/>
      <c r="BU62" s="110">
        <f>BU64+BU76</f>
        <v>20703.940000000002</v>
      </c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2"/>
    </row>
    <row r="63" spans="1:108" ht="15" customHeight="1">
      <c r="A63" s="63"/>
      <c r="B63" s="113" t="s">
        <v>6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4"/>
      <c r="BU63" s="110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2"/>
    </row>
    <row r="64" spans="1:108" ht="15" customHeight="1">
      <c r="A64" s="58"/>
      <c r="B64" s="108" t="s">
        <v>70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9"/>
      <c r="BU64" s="110">
        <f>611.94+5352</f>
        <v>5963.9400000000005</v>
      </c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2"/>
    </row>
    <row r="65" spans="1:108" ht="15" customHeight="1">
      <c r="A65" s="58"/>
      <c r="B65" s="108" t="s">
        <v>38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9"/>
      <c r="BU65" s="110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2"/>
    </row>
    <row r="66" spans="1:108" ht="15" customHeight="1">
      <c r="A66" s="58"/>
      <c r="B66" s="108" t="s">
        <v>39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9"/>
      <c r="BU66" s="110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2"/>
    </row>
    <row r="67" spans="1:108" ht="15" customHeight="1">
      <c r="A67" s="58"/>
      <c r="B67" s="108" t="s">
        <v>40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9"/>
      <c r="BU67" s="110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2"/>
    </row>
    <row r="68" spans="1:108" ht="15" customHeight="1">
      <c r="A68" s="58"/>
      <c r="B68" s="108" t="s">
        <v>41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9"/>
      <c r="BU68" s="110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2"/>
    </row>
    <row r="69" spans="1:108" ht="15" customHeight="1">
      <c r="A69" s="58"/>
      <c r="B69" s="108" t="s">
        <v>42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9"/>
      <c r="BU69" s="110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2"/>
    </row>
    <row r="70" spans="1:108" ht="15" customHeight="1">
      <c r="A70" s="58"/>
      <c r="B70" s="108" t="s">
        <v>43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9"/>
      <c r="BU70" s="110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2"/>
    </row>
    <row r="71" spans="1:108" ht="15" customHeight="1">
      <c r="A71" s="58"/>
      <c r="B71" s="108" t="s">
        <v>71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9"/>
      <c r="BU71" s="110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2"/>
    </row>
    <row r="72" spans="1:108" ht="15" customHeight="1">
      <c r="A72" s="58"/>
      <c r="B72" s="108" t="s">
        <v>83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9"/>
      <c r="BU72" s="110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2"/>
    </row>
    <row r="73" spans="1:108" ht="15" customHeight="1">
      <c r="A73" s="58"/>
      <c r="B73" s="108" t="s">
        <v>72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9"/>
      <c r="BU73" s="110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2"/>
    </row>
    <row r="74" spans="1:108" ht="15" customHeight="1">
      <c r="A74" s="58"/>
      <c r="B74" s="108" t="s">
        <v>73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9"/>
      <c r="BU74" s="110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2"/>
    </row>
    <row r="75" spans="1:108" ht="15" customHeight="1">
      <c r="A75" s="58"/>
      <c r="B75" s="108" t="s">
        <v>74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9"/>
      <c r="BU75" s="110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2"/>
    </row>
    <row r="76" spans="1:108" ht="15" customHeight="1">
      <c r="A76" s="58"/>
      <c r="B76" s="108" t="s">
        <v>75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9"/>
      <c r="BU76" s="110">
        <f>12355+2385</f>
        <v>14740</v>
      </c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2"/>
    </row>
  </sheetData>
  <sheetProtection/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24:DD24"/>
    <mergeCell ref="B34:BT34"/>
    <mergeCell ref="BU34:DD34"/>
    <mergeCell ref="B29:BT29"/>
    <mergeCell ref="BU29:DD29"/>
    <mergeCell ref="B30:BT30"/>
    <mergeCell ref="BU30:DD30"/>
    <mergeCell ref="B31:BT31"/>
    <mergeCell ref="B33:BT33"/>
    <mergeCell ref="BU32:DD32"/>
    <mergeCell ref="B22:BT22"/>
    <mergeCell ref="BU22:DD22"/>
    <mergeCell ref="B25:BT25"/>
    <mergeCell ref="B28:BT28"/>
    <mergeCell ref="BU28:DD28"/>
    <mergeCell ref="BU25:DD25"/>
    <mergeCell ref="B27:BT27"/>
    <mergeCell ref="B23:BT23"/>
    <mergeCell ref="BU23:DD23"/>
    <mergeCell ref="B24:BT24"/>
    <mergeCell ref="B32:BT32"/>
    <mergeCell ref="B39:BT39"/>
    <mergeCell ref="B35:BT35"/>
    <mergeCell ref="BU35:DD35"/>
    <mergeCell ref="B36:BT36"/>
    <mergeCell ref="BU36:DD36"/>
    <mergeCell ref="B37:BT37"/>
    <mergeCell ref="BU27:DD27"/>
    <mergeCell ref="B26:BT26"/>
    <mergeCell ref="BU26:DD26"/>
    <mergeCell ref="BU40:DD40"/>
    <mergeCell ref="BU31:DD31"/>
    <mergeCell ref="BU37:DD37"/>
    <mergeCell ref="B38:BT38"/>
    <mergeCell ref="BU38:DD38"/>
    <mergeCell ref="BU39:DD39"/>
    <mergeCell ref="BU33:DD33"/>
    <mergeCell ref="BU43:DD43"/>
    <mergeCell ref="B41:BT41"/>
    <mergeCell ref="B48:BT48"/>
    <mergeCell ref="BU47:DD47"/>
    <mergeCell ref="BU48:DD48"/>
    <mergeCell ref="B44:BT44"/>
    <mergeCell ref="B47:BT47"/>
    <mergeCell ref="B46:BT46"/>
    <mergeCell ref="BU41:DD41"/>
    <mergeCell ref="B49:BT49"/>
    <mergeCell ref="BU49:DD49"/>
    <mergeCell ref="B42:BT42"/>
    <mergeCell ref="BU42:DD42"/>
    <mergeCell ref="B40:BT40"/>
    <mergeCell ref="BU46:DD46"/>
    <mergeCell ref="B45:BT45"/>
    <mergeCell ref="BU44:DD44"/>
    <mergeCell ref="BU45:DD45"/>
    <mergeCell ref="B43:BT43"/>
    <mergeCell ref="BU55:DD55"/>
    <mergeCell ref="B53:BT53"/>
    <mergeCell ref="BU53:DD53"/>
    <mergeCell ref="B54:BT54"/>
    <mergeCell ref="BU5:DD5"/>
    <mergeCell ref="BU6:DD6"/>
    <mergeCell ref="BU7:DD7"/>
    <mergeCell ref="BU8:DD8"/>
    <mergeCell ref="B50:BT50"/>
    <mergeCell ref="BU50:DD50"/>
    <mergeCell ref="B56:BT56"/>
    <mergeCell ref="BU56:DD56"/>
    <mergeCell ref="B57:BT57"/>
    <mergeCell ref="BU57:DD57"/>
    <mergeCell ref="B51:BT51"/>
    <mergeCell ref="BU51:DD51"/>
    <mergeCell ref="B52:BT52"/>
    <mergeCell ref="BU52:DD52"/>
    <mergeCell ref="BU54:DD54"/>
    <mergeCell ref="B55:BT55"/>
    <mergeCell ref="BU61:DD61"/>
    <mergeCell ref="B62:BT62"/>
    <mergeCell ref="BU62:DD62"/>
    <mergeCell ref="BU63:DD63"/>
    <mergeCell ref="B58:BT58"/>
    <mergeCell ref="BU58:DD58"/>
    <mergeCell ref="B73:BT73"/>
    <mergeCell ref="BU73:DD73"/>
    <mergeCell ref="B70:BT70"/>
    <mergeCell ref="BU70:DD70"/>
    <mergeCell ref="B63:BT63"/>
    <mergeCell ref="B59:BT59"/>
    <mergeCell ref="BU59:DD59"/>
    <mergeCell ref="B60:BT60"/>
    <mergeCell ref="BU60:DD60"/>
    <mergeCell ref="B61:BT61"/>
    <mergeCell ref="BU68:DD68"/>
    <mergeCell ref="B65:BT65"/>
    <mergeCell ref="BU65:DD65"/>
    <mergeCell ref="B66:BT66"/>
    <mergeCell ref="B75:BT75"/>
    <mergeCell ref="BU75:DD75"/>
    <mergeCell ref="B69:BT69"/>
    <mergeCell ref="BU69:DD69"/>
    <mergeCell ref="B71:BT71"/>
    <mergeCell ref="BU71:DD71"/>
    <mergeCell ref="B74:BT74"/>
    <mergeCell ref="BU74:DD74"/>
    <mergeCell ref="B72:BT72"/>
    <mergeCell ref="BU72:DD72"/>
    <mergeCell ref="B64:BT64"/>
    <mergeCell ref="BU64:DD64"/>
    <mergeCell ref="BU66:DD66"/>
    <mergeCell ref="B67:BT67"/>
    <mergeCell ref="BU67:DD67"/>
    <mergeCell ref="B68:BT6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D252"/>
  <sheetViews>
    <sheetView zoomScaleSheetLayoutView="100" zoomScalePageLayoutView="0" workbookViewId="0" topLeftCell="A210">
      <selection activeCell="CT254" sqref="CT254"/>
    </sheetView>
  </sheetViews>
  <sheetFormatPr defaultColWidth="0.875" defaultRowHeight="12.75" outlineLevelRow="1"/>
  <cols>
    <col min="1" max="44" width="0.875" style="41" customWidth="1"/>
    <col min="45" max="45" width="28.25390625" style="41" customWidth="1"/>
    <col min="46" max="61" width="0.875" style="64" customWidth="1"/>
    <col min="62" max="62" width="11.25390625" style="64" bestFit="1" customWidth="1"/>
    <col min="63" max="75" width="0.875" style="64" customWidth="1"/>
    <col min="76" max="76" width="0.2421875" style="64" customWidth="1"/>
    <col min="77" max="78" width="0.875" style="64" hidden="1" customWidth="1"/>
    <col min="79" max="85" width="0.875" style="64" customWidth="1"/>
    <col min="86" max="86" width="10.125" style="64" bestFit="1" customWidth="1"/>
    <col min="87" max="92" width="0.875" style="64" customWidth="1"/>
    <col min="93" max="93" width="1.00390625" style="64" customWidth="1"/>
    <col min="94" max="16384" width="0.875" style="41" customWidth="1"/>
  </cols>
  <sheetData>
    <row r="1" ht="3" customHeight="1"/>
    <row r="2" spans="1:108" s="44" customFormat="1" ht="14.25">
      <c r="A2" s="130" t="s">
        <v>103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</row>
    <row r="3" spans="1:108" s="44" customFormat="1" ht="14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</row>
    <row r="4" spans="1:108" ht="6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</row>
    <row r="5" spans="1:108" ht="15">
      <c r="A5" s="206" t="s">
        <v>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8"/>
      <c r="AT5" s="206" t="s">
        <v>89</v>
      </c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8"/>
      <c r="BJ5" s="195" t="s">
        <v>76</v>
      </c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202" t="s">
        <v>77</v>
      </c>
      <c r="CB5" s="203"/>
      <c r="CC5" s="203"/>
      <c r="CD5" s="203"/>
      <c r="CE5" s="203"/>
      <c r="CF5" s="203"/>
      <c r="CG5" s="203"/>
      <c r="CH5" s="203"/>
      <c r="CI5" s="203"/>
      <c r="CJ5" s="203"/>
      <c r="CK5" s="203"/>
      <c r="CL5" s="203"/>
      <c r="CM5" s="203"/>
      <c r="CN5" s="203"/>
      <c r="CO5" s="203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5"/>
    </row>
    <row r="6" spans="1:108" ht="101.25" customHeight="1">
      <c r="A6" s="209"/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1"/>
      <c r="AT6" s="209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1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6"/>
      <c r="CA6" s="195" t="s">
        <v>78</v>
      </c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7" t="s">
        <v>139</v>
      </c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  <c r="DB6" s="197"/>
      <c r="DC6" s="197"/>
      <c r="DD6" s="198"/>
    </row>
    <row r="7" spans="1:108" ht="30" customHeight="1">
      <c r="A7" s="143" t="s">
        <v>44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5"/>
      <c r="AT7" s="86" t="s">
        <v>20</v>
      </c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8"/>
      <c r="BJ7" s="152">
        <v>166397.47</v>
      </c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4"/>
      <c r="CA7" s="215">
        <v>166397.47</v>
      </c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7"/>
      <c r="CP7" s="199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1"/>
    </row>
    <row r="8" spans="1:108" s="45" customFormat="1" ht="15" customHeight="1">
      <c r="A8" s="179" t="s">
        <v>104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  <c r="AO8" s="180"/>
      <c r="AP8" s="180"/>
      <c r="AQ8" s="180"/>
      <c r="AR8" s="180"/>
      <c r="AS8" s="181"/>
      <c r="AT8" s="140" t="s">
        <v>20</v>
      </c>
      <c r="AU8" s="141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41"/>
      <c r="BI8" s="142"/>
      <c r="BJ8" s="152">
        <f>BJ10+BJ16+BJ30+BJ36+BJ37</f>
        <v>29086065.78</v>
      </c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4"/>
      <c r="CA8" s="152">
        <f>CA10+CA16+CA30+CA36+CA37</f>
        <v>29086065.78</v>
      </c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4"/>
      <c r="CP8" s="158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60"/>
    </row>
    <row r="9" spans="1:108" s="45" customFormat="1" ht="15" customHeight="1">
      <c r="A9" s="146" t="s">
        <v>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8"/>
      <c r="AT9" s="86" t="s">
        <v>20</v>
      </c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8"/>
      <c r="BJ9" s="152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4"/>
      <c r="CA9" s="152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4"/>
      <c r="CP9" s="137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9"/>
    </row>
    <row r="10" spans="1:108" s="45" customFormat="1" ht="30" customHeight="1">
      <c r="A10" s="155" t="s">
        <v>136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7"/>
      <c r="AT10" s="86" t="s">
        <v>20</v>
      </c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8"/>
      <c r="BJ10" s="152">
        <f>BJ11</f>
        <v>23615395</v>
      </c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4"/>
      <c r="CA10" s="152">
        <f>BJ10</f>
        <v>23615395</v>
      </c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4"/>
      <c r="CP10" s="137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9"/>
    </row>
    <row r="11" spans="1:108" s="46" customFormat="1" ht="15" customHeight="1">
      <c r="A11" s="143" t="s">
        <v>148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5"/>
      <c r="AT11" s="140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2"/>
      <c r="BJ11" s="134">
        <f>BJ14</f>
        <v>23615395</v>
      </c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6"/>
      <c r="CA11" s="134">
        <f>BJ11</f>
        <v>23615395</v>
      </c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6"/>
      <c r="CP11" s="158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60"/>
    </row>
    <row r="12" spans="1:108" s="46" customFormat="1" ht="15" customHeight="1">
      <c r="A12" s="143" t="s">
        <v>149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5"/>
      <c r="AT12" s="140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2"/>
      <c r="BJ12" s="152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4"/>
      <c r="CA12" s="152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4"/>
      <c r="CP12" s="158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60"/>
    </row>
    <row r="13" spans="1:108" s="45" customFormat="1" ht="15" customHeight="1">
      <c r="A13" s="146" t="s">
        <v>141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8"/>
      <c r="AT13" s="86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8"/>
      <c r="BJ13" s="152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4"/>
      <c r="CA13" s="152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4"/>
      <c r="CP13" s="137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9"/>
    </row>
    <row r="14" spans="1:108" s="45" customFormat="1" ht="27.75" customHeight="1">
      <c r="A14" s="143" t="s">
        <v>184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5"/>
      <c r="AT14" s="86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8"/>
      <c r="BJ14" s="152">
        <f>20533670+303000+968540+838085+973290-1190</f>
        <v>23615395</v>
      </c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4"/>
      <c r="CA14" s="152">
        <f>BJ14</f>
        <v>23615395</v>
      </c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4"/>
      <c r="CP14" s="137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9"/>
    </row>
    <row r="15" spans="1:108" s="45" customFormat="1" ht="18" customHeight="1">
      <c r="A15" s="143" t="s">
        <v>145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5"/>
      <c r="AT15" s="86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8"/>
      <c r="BJ15" s="152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4"/>
      <c r="CA15" s="152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4"/>
      <c r="CP15" s="137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9"/>
    </row>
    <row r="16" spans="1:108" s="45" customFormat="1" ht="35.25" customHeight="1">
      <c r="A16" s="155" t="s">
        <v>142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7"/>
      <c r="AT16" s="86" t="s">
        <v>20</v>
      </c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8"/>
      <c r="BJ16" s="152">
        <f>BJ20</f>
        <v>88015.68</v>
      </c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4"/>
      <c r="CA16" s="152">
        <f>CA20+CA21+CA22+CA23</f>
        <v>88015.68</v>
      </c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4"/>
      <c r="CP16" s="137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9"/>
    </row>
    <row r="17" spans="1:108" s="46" customFormat="1" ht="15" customHeight="1">
      <c r="A17" s="143" t="s">
        <v>148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5"/>
      <c r="AT17" s="140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2"/>
      <c r="BJ17" s="134">
        <f>BJ20</f>
        <v>88015.68</v>
      </c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6"/>
      <c r="CA17" s="134">
        <f>CA20</f>
        <v>88015.68</v>
      </c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6"/>
      <c r="CP17" s="158"/>
      <c r="CQ17" s="159"/>
      <c r="CR17" s="159"/>
      <c r="CS17" s="159"/>
      <c r="CT17" s="159"/>
      <c r="CU17" s="159"/>
      <c r="CV17" s="159"/>
      <c r="CW17" s="159"/>
      <c r="CX17" s="159"/>
      <c r="CY17" s="159"/>
      <c r="CZ17" s="159"/>
      <c r="DA17" s="159"/>
      <c r="DB17" s="159"/>
      <c r="DC17" s="159"/>
      <c r="DD17" s="160"/>
    </row>
    <row r="18" spans="1:108" s="46" customFormat="1" ht="15" customHeight="1">
      <c r="A18" s="143" t="s">
        <v>149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5"/>
      <c r="AT18" s="140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2"/>
      <c r="BJ18" s="134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6"/>
      <c r="CA18" s="134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6"/>
      <c r="CP18" s="158"/>
      <c r="CQ18" s="159"/>
      <c r="CR18" s="159"/>
      <c r="CS18" s="159"/>
      <c r="CT18" s="159"/>
      <c r="CU18" s="159"/>
      <c r="CV18" s="159"/>
      <c r="CW18" s="159"/>
      <c r="CX18" s="159"/>
      <c r="CY18" s="159"/>
      <c r="CZ18" s="159"/>
      <c r="DA18" s="159"/>
      <c r="DB18" s="159"/>
      <c r="DC18" s="159"/>
      <c r="DD18" s="160"/>
    </row>
    <row r="19" spans="1:108" s="45" customFormat="1" ht="18" customHeight="1">
      <c r="A19" s="146" t="s">
        <v>6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8"/>
      <c r="AT19" s="86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8"/>
      <c r="BJ19" s="134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6"/>
      <c r="CA19" s="134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6"/>
      <c r="CP19" s="137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9"/>
    </row>
    <row r="20" spans="1:108" s="45" customFormat="1" ht="63" customHeight="1">
      <c r="A20" s="143" t="s">
        <v>173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5"/>
      <c r="AT20" s="86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8"/>
      <c r="BJ20" s="134">
        <f>41259.6+46756.08</f>
        <v>88015.68</v>
      </c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  <c r="BY20" s="135"/>
      <c r="BZ20" s="136"/>
      <c r="CA20" s="134">
        <f>41259.6+46756.08</f>
        <v>88015.68</v>
      </c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6"/>
      <c r="CP20" s="137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9"/>
    </row>
    <row r="21" spans="1:108" s="45" customFormat="1" ht="38.25" customHeight="1" hidden="1" outlineLevel="1">
      <c r="A21" s="143" t="s">
        <v>177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5"/>
      <c r="AT21" s="86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8"/>
      <c r="BJ21" s="134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6"/>
      <c r="CA21" s="134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6"/>
      <c r="CP21" s="137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9"/>
    </row>
    <row r="22" spans="1:108" s="45" customFormat="1" ht="66" customHeight="1" hidden="1" outlineLevel="1">
      <c r="A22" s="143" t="s">
        <v>178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5"/>
      <c r="AT22" s="86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8"/>
      <c r="BJ22" s="134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6"/>
      <c r="CA22" s="134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6"/>
      <c r="CP22" s="137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9"/>
    </row>
    <row r="23" spans="1:108" s="46" customFormat="1" ht="35.25" customHeight="1" hidden="1" outlineLevel="1">
      <c r="A23" s="143" t="s">
        <v>179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5"/>
      <c r="AT23" s="140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2"/>
      <c r="BJ23" s="134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6"/>
      <c r="CA23" s="134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6"/>
      <c r="CP23" s="158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60"/>
    </row>
    <row r="24" spans="1:108" s="46" customFormat="1" ht="15" customHeight="1" hidden="1" outlineLevel="1">
      <c r="A24" s="179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1"/>
      <c r="AT24" s="140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2"/>
      <c r="BJ24" s="152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4"/>
      <c r="CA24" s="152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4"/>
      <c r="CP24" s="158"/>
      <c r="CQ24" s="159"/>
      <c r="CR24" s="159"/>
      <c r="CS24" s="159"/>
      <c r="CT24" s="159"/>
      <c r="CU24" s="159"/>
      <c r="CV24" s="159"/>
      <c r="CW24" s="159"/>
      <c r="CX24" s="159"/>
      <c r="CY24" s="159"/>
      <c r="CZ24" s="159"/>
      <c r="DA24" s="159"/>
      <c r="DB24" s="159"/>
      <c r="DC24" s="159"/>
      <c r="DD24" s="160"/>
    </row>
    <row r="25" spans="1:108" s="45" customFormat="1" ht="15" customHeight="1" hidden="1" outlineLevel="1">
      <c r="A25" s="155" t="s">
        <v>95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7"/>
      <c r="AT25" s="86" t="s">
        <v>20</v>
      </c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8"/>
      <c r="BJ25" s="152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4"/>
      <c r="CA25" s="152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4"/>
      <c r="CP25" s="137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9"/>
    </row>
    <row r="26" spans="1:108" s="45" customFormat="1" ht="81" customHeight="1" hidden="1" outlineLevel="1">
      <c r="A26" s="155" t="s">
        <v>137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7"/>
      <c r="AT26" s="212" t="s">
        <v>20</v>
      </c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4"/>
      <c r="BJ26" s="218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20"/>
      <c r="CA26" s="218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20"/>
      <c r="CP26" s="226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8"/>
    </row>
    <row r="27" spans="1:108" s="45" customFormat="1" ht="15" customHeight="1" hidden="1" outlineLevel="1">
      <c r="A27" s="146" t="s">
        <v>6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8"/>
      <c r="AT27" s="86" t="s">
        <v>20</v>
      </c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8"/>
      <c r="BJ27" s="152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4"/>
      <c r="CA27" s="152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4"/>
      <c r="CP27" s="137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9"/>
    </row>
    <row r="28" spans="1:108" s="45" customFormat="1" ht="15" customHeight="1" hidden="1" outlineLevel="1">
      <c r="A28" s="143" t="s">
        <v>146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5"/>
      <c r="AT28" s="86" t="s">
        <v>20</v>
      </c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8"/>
      <c r="BJ28" s="152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4"/>
      <c r="CA28" s="152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4"/>
      <c r="CP28" s="137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s="45" customFormat="1" ht="15" customHeight="1" hidden="1" outlineLevel="1">
      <c r="A29" s="143" t="s">
        <v>147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5"/>
      <c r="AT29" s="86" t="s">
        <v>20</v>
      </c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8"/>
      <c r="BJ29" s="152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4"/>
      <c r="CA29" s="152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4"/>
      <c r="CP29" s="137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9"/>
    </row>
    <row r="30" spans="1:108" s="45" customFormat="1" ht="30" customHeight="1" collapsed="1">
      <c r="A30" s="155" t="s">
        <v>105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7"/>
      <c r="AT30" s="86" t="s">
        <v>20</v>
      </c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8"/>
      <c r="BJ30" s="152">
        <f>BJ32+BJ33</f>
        <v>5000000</v>
      </c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4"/>
      <c r="CA30" s="152">
        <f>BJ30</f>
        <v>5000000</v>
      </c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4"/>
      <c r="CP30" s="137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9"/>
    </row>
    <row r="31" spans="1:108" s="45" customFormat="1" ht="15" customHeight="1">
      <c r="A31" s="146" t="s">
        <v>6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8"/>
      <c r="AT31" s="86" t="s">
        <v>20</v>
      </c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8"/>
      <c r="BJ31" s="152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4"/>
      <c r="CA31" s="152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4"/>
      <c r="CP31" s="137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s="45" customFormat="1" ht="29.25" customHeight="1">
      <c r="A32" s="143" t="s">
        <v>168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5"/>
      <c r="AT32" s="86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8"/>
      <c r="BJ32" s="134">
        <v>4000000</v>
      </c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6"/>
      <c r="CA32" s="134">
        <f>BJ32</f>
        <v>4000000</v>
      </c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6"/>
      <c r="CP32" s="137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9"/>
    </row>
    <row r="33" spans="1:108" s="45" customFormat="1" ht="20.25" customHeight="1">
      <c r="A33" s="143" t="s">
        <v>171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5"/>
      <c r="AT33" s="86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8"/>
      <c r="BJ33" s="134">
        <v>1000000</v>
      </c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6"/>
      <c r="CA33" s="134">
        <f>BJ33</f>
        <v>1000000</v>
      </c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6"/>
      <c r="CP33" s="137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s="45" customFormat="1" ht="18" customHeight="1">
      <c r="A34" s="143" t="s">
        <v>154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5"/>
      <c r="AT34" s="86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8"/>
      <c r="BJ34" s="152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4"/>
      <c r="CA34" s="152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4"/>
      <c r="CP34" s="137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9"/>
    </row>
    <row r="35" spans="1:108" s="45" customFormat="1" ht="20.25" customHeight="1">
      <c r="A35" s="143" t="s">
        <v>155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5"/>
      <c r="AT35" s="86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8"/>
      <c r="BJ35" s="152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4"/>
      <c r="CA35" s="152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4"/>
      <c r="CP35" s="137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s="45" customFormat="1" ht="35.25" customHeight="1">
      <c r="A36" s="155" t="s">
        <v>143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7"/>
      <c r="AT36" s="86" t="s">
        <v>20</v>
      </c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8"/>
      <c r="BJ36" s="149">
        <v>150000</v>
      </c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1"/>
      <c r="CA36" s="149">
        <v>150000</v>
      </c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1"/>
      <c r="CP36" s="137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9"/>
    </row>
    <row r="37" spans="1:108" s="45" customFormat="1" ht="48" customHeight="1">
      <c r="A37" s="155" t="s">
        <v>200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7"/>
      <c r="AT37" s="86" t="s">
        <v>20</v>
      </c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8"/>
      <c r="BJ37" s="134">
        <f>236655.1-4000</f>
        <v>232655.1</v>
      </c>
      <c r="BK37" s="135"/>
      <c r="BL37" s="135"/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6"/>
      <c r="CA37" s="134">
        <f>236655.1-4000</f>
        <v>232655.1</v>
      </c>
      <c r="CB37" s="135"/>
      <c r="CC37" s="135"/>
      <c r="CD37" s="135"/>
      <c r="CE37" s="135"/>
      <c r="CF37" s="135"/>
      <c r="CG37" s="135"/>
      <c r="CH37" s="135"/>
      <c r="CI37" s="135"/>
      <c r="CJ37" s="135"/>
      <c r="CK37" s="135"/>
      <c r="CL37" s="135"/>
      <c r="CM37" s="135"/>
      <c r="CN37" s="135"/>
      <c r="CO37" s="136"/>
      <c r="CP37" s="137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s="45" customFormat="1" ht="30" customHeight="1">
      <c r="A38" s="155" t="s">
        <v>79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7"/>
      <c r="AT38" s="86" t="s">
        <v>20</v>
      </c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8"/>
      <c r="BJ38" s="152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4"/>
      <c r="CA38" s="152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4"/>
      <c r="CP38" s="137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9"/>
    </row>
    <row r="39" spans="1:108" s="45" customFormat="1" ht="19.5" customHeight="1">
      <c r="A39" s="155" t="s">
        <v>144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7"/>
      <c r="AT39" s="86" t="s">
        <v>20</v>
      </c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8"/>
      <c r="BJ39" s="152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4"/>
      <c r="CA39" s="152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4"/>
      <c r="CP39" s="137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9"/>
    </row>
    <row r="40" spans="1:108" s="45" customFormat="1" ht="30" customHeight="1">
      <c r="A40" s="66"/>
      <c r="B40" s="144" t="s">
        <v>45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5"/>
      <c r="AT40" s="86" t="s">
        <v>20</v>
      </c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8"/>
      <c r="BJ40" s="152">
        <f>BJ7+BJ30-BJ52</f>
        <v>0</v>
      </c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4"/>
      <c r="CA40" s="152">
        <f>CA7+CA11+CA20+CA21+CA22+CA23+CA32+CA33+CA36-CA41+CA37</f>
        <v>2.240994945168495E-09</v>
      </c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4"/>
      <c r="CP40" s="137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s="46" customFormat="1" ht="18" customHeight="1">
      <c r="A41" s="67"/>
      <c r="B41" s="180" t="s">
        <v>106</v>
      </c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1"/>
      <c r="AT41" s="140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2"/>
      <c r="BJ41" s="152">
        <f>BJ42+BJ44+BJ52+BJ54+BJ55</f>
        <v>29252463.25</v>
      </c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4"/>
      <c r="CA41" s="152">
        <f>CA65+CA71+CA79+CA95+CA102+CA110+CA123+CA131+CA167+CA188+CA210</f>
        <v>29252463.249999996</v>
      </c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4"/>
      <c r="CP41" s="158"/>
      <c r="CQ41" s="159"/>
      <c r="CR41" s="159"/>
      <c r="CS41" s="159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160"/>
    </row>
    <row r="42" spans="1:108" s="46" customFormat="1" ht="29.25" customHeight="1">
      <c r="A42" s="179" t="s">
        <v>150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1"/>
      <c r="AT42" s="140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2"/>
      <c r="BJ42" s="152">
        <f>BJ66+BJ72+BJ80+BJ96+BJ103+BJ111+BJ124+BJ132+BJ168+BJ189+BJ211</f>
        <v>23615394.999999996</v>
      </c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4"/>
      <c r="CA42" s="152">
        <f>BJ42</f>
        <v>23615394.999999996</v>
      </c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4"/>
      <c r="CP42" s="158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60"/>
    </row>
    <row r="43" spans="1:108" s="46" customFormat="1" ht="29.25" customHeight="1">
      <c r="A43" s="143" t="s">
        <v>184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5"/>
      <c r="AT43" s="140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2"/>
      <c r="BJ43" s="152">
        <f>BJ42</f>
        <v>23615394.999999996</v>
      </c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4"/>
      <c r="CA43" s="152">
        <f>BJ43</f>
        <v>23615394.999999996</v>
      </c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4"/>
      <c r="CP43" s="158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60"/>
    </row>
    <row r="44" spans="1:108" s="45" customFormat="1" ht="35.25" customHeight="1">
      <c r="A44" s="194" t="s">
        <v>142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3"/>
      <c r="AT44" s="86" t="s">
        <v>20</v>
      </c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8"/>
      <c r="BJ44" s="152">
        <f>BJ45+BJ46</f>
        <v>88015.68</v>
      </c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4"/>
      <c r="CA44" s="152">
        <f>CA48+CA49+CA50+CA51</f>
        <v>88015.68</v>
      </c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4"/>
      <c r="CP44" s="137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9"/>
    </row>
    <row r="45" spans="1:108" s="46" customFormat="1" ht="15" customHeight="1">
      <c r="A45" s="143" t="s">
        <v>148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5"/>
      <c r="AT45" s="140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2"/>
      <c r="BJ45" s="152">
        <f>BJ48+BJ51</f>
        <v>88015.68</v>
      </c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4"/>
      <c r="CA45" s="152">
        <f>CA134+CA197</f>
        <v>88015.68</v>
      </c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4"/>
      <c r="CP45" s="158"/>
      <c r="CQ45" s="159"/>
      <c r="CR45" s="159"/>
      <c r="CS45" s="159"/>
      <c r="CT45" s="159"/>
      <c r="CU45" s="159"/>
      <c r="CV45" s="159"/>
      <c r="CW45" s="159"/>
      <c r="CX45" s="159"/>
      <c r="CY45" s="159"/>
      <c r="CZ45" s="159"/>
      <c r="DA45" s="159"/>
      <c r="DB45" s="159"/>
      <c r="DC45" s="159"/>
      <c r="DD45" s="160"/>
    </row>
    <row r="46" spans="1:108" s="46" customFormat="1" ht="15" customHeight="1">
      <c r="A46" s="143" t="s">
        <v>149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5"/>
      <c r="AT46" s="140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2"/>
      <c r="BJ46" s="152">
        <f>BJ49+BJ50</f>
        <v>0</v>
      </c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4"/>
      <c r="CA46" s="152">
        <f>CA193</f>
        <v>0</v>
      </c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4"/>
      <c r="CP46" s="158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60"/>
    </row>
    <row r="47" spans="1:108" s="45" customFormat="1" ht="18" customHeight="1">
      <c r="A47" s="146" t="s">
        <v>6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8"/>
      <c r="AT47" s="86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8"/>
      <c r="BJ47" s="152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4"/>
      <c r="CA47" s="152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4"/>
      <c r="CP47" s="137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s="46" customFormat="1" ht="63.75" customHeight="1">
      <c r="A48" s="143" t="s">
        <v>174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5"/>
      <c r="AT48" s="86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8"/>
      <c r="BJ48" s="134">
        <f>BJ88</f>
        <v>88015.68</v>
      </c>
      <c r="BK48" s="135"/>
      <c r="BL48" s="135"/>
      <c r="BM48" s="135"/>
      <c r="BN48" s="135"/>
      <c r="BO48" s="135"/>
      <c r="BP48" s="135"/>
      <c r="BQ48" s="135"/>
      <c r="BR48" s="135"/>
      <c r="BS48" s="135"/>
      <c r="BT48" s="135"/>
      <c r="BU48" s="135"/>
      <c r="BV48" s="135"/>
      <c r="BW48" s="135"/>
      <c r="BX48" s="135"/>
      <c r="BY48" s="135"/>
      <c r="BZ48" s="136"/>
      <c r="CA48" s="134">
        <f>CA88</f>
        <v>88015.68</v>
      </c>
      <c r="CB48" s="135"/>
      <c r="CC48" s="135"/>
      <c r="CD48" s="135"/>
      <c r="CE48" s="135"/>
      <c r="CF48" s="135"/>
      <c r="CG48" s="135"/>
      <c r="CH48" s="135"/>
      <c r="CI48" s="135"/>
      <c r="CJ48" s="135"/>
      <c r="CK48" s="135"/>
      <c r="CL48" s="135"/>
      <c r="CM48" s="135"/>
      <c r="CN48" s="135"/>
      <c r="CO48" s="136"/>
      <c r="CP48" s="137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9"/>
    </row>
    <row r="49" spans="1:108" s="45" customFormat="1" ht="38.25" customHeight="1" hidden="1" outlineLevel="1">
      <c r="A49" s="143" t="s">
        <v>177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5"/>
      <c r="AT49" s="86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8"/>
      <c r="BJ49" s="134"/>
      <c r="BK49" s="135"/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6"/>
      <c r="CA49" s="134"/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5"/>
      <c r="CM49" s="135"/>
      <c r="CN49" s="135"/>
      <c r="CO49" s="136"/>
      <c r="CP49" s="137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s="45" customFormat="1" ht="66" customHeight="1" hidden="1" outlineLevel="1">
      <c r="A50" s="143" t="s">
        <v>178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5"/>
      <c r="AT50" s="86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8"/>
      <c r="BJ50" s="134"/>
      <c r="BK50" s="135"/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6"/>
      <c r="CA50" s="134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6"/>
      <c r="CP50" s="137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9"/>
    </row>
    <row r="51" spans="1:108" s="46" customFormat="1" ht="35.25" customHeight="1" hidden="1" outlineLevel="1">
      <c r="A51" s="143" t="s">
        <v>179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5"/>
      <c r="AT51" s="140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2"/>
      <c r="BJ51" s="134"/>
      <c r="BK51" s="135"/>
      <c r="BL51" s="135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6"/>
      <c r="CA51" s="134"/>
      <c r="CB51" s="135"/>
      <c r="CC51" s="135"/>
      <c r="CD51" s="135"/>
      <c r="CE51" s="135"/>
      <c r="CF51" s="135"/>
      <c r="CG51" s="135"/>
      <c r="CH51" s="135"/>
      <c r="CI51" s="135"/>
      <c r="CJ51" s="135"/>
      <c r="CK51" s="135"/>
      <c r="CL51" s="135"/>
      <c r="CM51" s="135"/>
      <c r="CN51" s="135"/>
      <c r="CO51" s="136"/>
      <c r="CP51" s="158"/>
      <c r="CQ51" s="159"/>
      <c r="CR51" s="159"/>
      <c r="CS51" s="159"/>
      <c r="CT51" s="159"/>
      <c r="CU51" s="159"/>
      <c r="CV51" s="159"/>
      <c r="CW51" s="159"/>
      <c r="CX51" s="159"/>
      <c r="CY51" s="159"/>
      <c r="CZ51" s="159"/>
      <c r="DA51" s="159"/>
      <c r="DB51" s="159"/>
      <c r="DC51" s="159"/>
      <c r="DD51" s="160"/>
    </row>
    <row r="52" spans="1:108" s="46" customFormat="1" ht="30" customHeight="1" collapsed="1">
      <c r="A52" s="179" t="s">
        <v>152</v>
      </c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1"/>
      <c r="AT52" s="140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2"/>
      <c r="BJ52" s="152">
        <f>BJ60+BJ90+BJ172+BJ183</f>
        <v>5166397.470000001</v>
      </c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4"/>
      <c r="CA52" s="152">
        <f>BJ52</f>
        <v>5166397.470000001</v>
      </c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4"/>
      <c r="CP52" s="158"/>
      <c r="CQ52" s="159"/>
      <c r="CR52" s="159"/>
      <c r="CS52" s="159"/>
      <c r="CT52" s="159"/>
      <c r="CU52" s="159"/>
      <c r="CV52" s="159"/>
      <c r="CW52" s="159"/>
      <c r="CX52" s="159"/>
      <c r="CY52" s="159"/>
      <c r="CZ52" s="159"/>
      <c r="DA52" s="159"/>
      <c r="DB52" s="159"/>
      <c r="DC52" s="159"/>
      <c r="DD52" s="160"/>
    </row>
    <row r="53" spans="1:108" s="46" customFormat="1" ht="30" customHeight="1">
      <c r="A53" s="143" t="s">
        <v>168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5"/>
      <c r="AT53" s="140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2"/>
      <c r="BJ53" s="134">
        <f>BJ70+BJ76+BJ84+BJ100+BJ107+BJ115+BJ128+BJ136+BJ172+BJ199+BJ217</f>
        <v>5166397.470000001</v>
      </c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  <c r="BX53" s="135"/>
      <c r="BY53" s="135"/>
      <c r="BZ53" s="136"/>
      <c r="CA53" s="134">
        <f>BJ53</f>
        <v>5166397.470000001</v>
      </c>
      <c r="CB53" s="135"/>
      <c r="CC53" s="135"/>
      <c r="CD53" s="135"/>
      <c r="CE53" s="135"/>
      <c r="CF53" s="135"/>
      <c r="CG53" s="135"/>
      <c r="CH53" s="135"/>
      <c r="CI53" s="135"/>
      <c r="CJ53" s="135"/>
      <c r="CK53" s="135"/>
      <c r="CL53" s="135"/>
      <c r="CM53" s="135"/>
      <c r="CN53" s="135"/>
      <c r="CO53" s="136"/>
      <c r="CP53" s="158"/>
      <c r="CQ53" s="159"/>
      <c r="CR53" s="159"/>
      <c r="CS53" s="159"/>
      <c r="CT53" s="159"/>
      <c r="CU53" s="159"/>
      <c r="CV53" s="159"/>
      <c r="CW53" s="159"/>
      <c r="CX53" s="159"/>
      <c r="CY53" s="159"/>
      <c r="CZ53" s="159"/>
      <c r="DA53" s="159"/>
      <c r="DB53" s="159"/>
      <c r="DC53" s="159"/>
      <c r="DD53" s="160"/>
    </row>
    <row r="54" spans="1:108" s="46" customFormat="1" ht="24" customHeight="1">
      <c r="A54" s="155" t="s">
        <v>163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7"/>
      <c r="AT54" s="140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2"/>
      <c r="BJ54" s="149">
        <f>BJ101+BJ175+BJ219</f>
        <v>150000</v>
      </c>
      <c r="BK54" s="150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1"/>
      <c r="CA54" s="149">
        <f>BJ54</f>
        <v>150000</v>
      </c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1"/>
      <c r="CP54" s="158"/>
      <c r="CQ54" s="159"/>
      <c r="CR54" s="159"/>
      <c r="CS54" s="159"/>
      <c r="CT54" s="159"/>
      <c r="CU54" s="159"/>
      <c r="CV54" s="159"/>
      <c r="CW54" s="159"/>
      <c r="CX54" s="159"/>
      <c r="CY54" s="159"/>
      <c r="CZ54" s="159"/>
      <c r="DA54" s="159"/>
      <c r="DB54" s="159"/>
      <c r="DC54" s="159"/>
      <c r="DD54" s="160"/>
    </row>
    <row r="55" spans="1:108" s="45" customFormat="1" ht="55.5" customHeight="1">
      <c r="A55" s="155" t="s">
        <v>200</v>
      </c>
      <c r="B55" s="156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7"/>
      <c r="AT55" s="86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8"/>
      <c r="BJ55" s="152">
        <f>BJ130+BJ165+BJ176+BJ177+BJ220</f>
        <v>232655.1</v>
      </c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4"/>
      <c r="CA55" s="152">
        <f>CA130+CA165+CA176+CA177+CA220</f>
        <v>232655.1</v>
      </c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4"/>
      <c r="CP55" s="137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9"/>
    </row>
    <row r="56" spans="1:108" s="45" customFormat="1" ht="30" customHeight="1">
      <c r="A56" s="66"/>
      <c r="B56" s="182" t="s">
        <v>26</v>
      </c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  <c r="AL56" s="182"/>
      <c r="AM56" s="182"/>
      <c r="AN56" s="182"/>
      <c r="AO56" s="182"/>
      <c r="AP56" s="182"/>
      <c r="AQ56" s="182"/>
      <c r="AR56" s="182"/>
      <c r="AS56" s="183"/>
      <c r="AT56" s="86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8"/>
      <c r="BJ56" s="152">
        <f>BJ65+BJ71+BJ79</f>
        <v>15673919.83</v>
      </c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4"/>
      <c r="CA56" s="152">
        <f>CA57+CA60+CA62</f>
        <v>15673919.83</v>
      </c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4"/>
      <c r="CP56" s="137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9"/>
    </row>
    <row r="57" spans="1:108" s="46" customFormat="1" ht="28.5" customHeight="1">
      <c r="A57" s="143" t="s">
        <v>150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5"/>
      <c r="AT57" s="140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2"/>
      <c r="BJ57" s="152">
        <f>BJ66+BJ72+BJ80</f>
        <v>14993919.83</v>
      </c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4"/>
      <c r="CA57" s="152">
        <f>CA66+CA72+CA80</f>
        <v>14993919.83</v>
      </c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4"/>
      <c r="CP57" s="158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60"/>
    </row>
    <row r="58" spans="1:108" s="46" customFormat="1" ht="29.25" customHeight="1">
      <c r="A58" s="143" t="s">
        <v>184</v>
      </c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5"/>
      <c r="AT58" s="140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2"/>
      <c r="BJ58" s="134">
        <f>BJ67+BJ73+BJ81</f>
        <v>14993919.83</v>
      </c>
      <c r="BK58" s="135"/>
      <c r="BL58" s="135"/>
      <c r="BM58" s="135"/>
      <c r="BN58" s="135"/>
      <c r="BO58" s="135"/>
      <c r="BP58" s="135"/>
      <c r="BQ58" s="135"/>
      <c r="BR58" s="135"/>
      <c r="BS58" s="135"/>
      <c r="BT58" s="135"/>
      <c r="BU58" s="135"/>
      <c r="BV58" s="135"/>
      <c r="BW58" s="135"/>
      <c r="BX58" s="135"/>
      <c r="BY58" s="135"/>
      <c r="BZ58" s="136"/>
      <c r="CA58" s="134">
        <f>CA67+CA73+CA81</f>
        <v>14993919.83</v>
      </c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6"/>
      <c r="CP58" s="158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60"/>
    </row>
    <row r="59" spans="1:108" s="46" customFormat="1" ht="15" customHeight="1">
      <c r="A59" s="143" t="s">
        <v>151</v>
      </c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5"/>
      <c r="AT59" s="140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2"/>
      <c r="BJ59" s="152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4"/>
      <c r="CA59" s="152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4"/>
      <c r="CP59" s="158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60"/>
    </row>
    <row r="60" spans="1:108" s="46" customFormat="1" ht="29.25" customHeight="1">
      <c r="A60" s="143" t="s">
        <v>152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5"/>
      <c r="AT60" s="140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2"/>
      <c r="BJ60" s="152">
        <f>BJ69+BJ83+BJ75</f>
        <v>680000</v>
      </c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4"/>
      <c r="CA60" s="152">
        <f>BJ60</f>
        <v>680000</v>
      </c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4"/>
      <c r="CP60" s="158"/>
      <c r="CQ60" s="159"/>
      <c r="CR60" s="159"/>
      <c r="CS60" s="159"/>
      <c r="CT60" s="159"/>
      <c r="CU60" s="159"/>
      <c r="CV60" s="159"/>
      <c r="CW60" s="159"/>
      <c r="CX60" s="159"/>
      <c r="CY60" s="159"/>
      <c r="CZ60" s="159"/>
      <c r="DA60" s="159"/>
      <c r="DB60" s="159"/>
      <c r="DC60" s="159"/>
      <c r="DD60" s="160"/>
    </row>
    <row r="61" spans="1:108" s="46" customFormat="1" ht="30" customHeight="1">
      <c r="A61" s="143" t="s">
        <v>168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5"/>
      <c r="AT61" s="71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3"/>
      <c r="BJ61" s="134">
        <f>BJ69+BJ75+BJ83</f>
        <v>680000</v>
      </c>
      <c r="BK61" s="135"/>
      <c r="BL61" s="135"/>
      <c r="BM61" s="135"/>
      <c r="BN61" s="135"/>
      <c r="BO61" s="135"/>
      <c r="BP61" s="135"/>
      <c r="BQ61" s="135"/>
      <c r="BR61" s="135"/>
      <c r="BS61" s="135"/>
      <c r="BT61" s="135"/>
      <c r="BU61" s="135"/>
      <c r="BV61" s="135"/>
      <c r="BW61" s="135"/>
      <c r="BX61" s="135"/>
      <c r="BY61" s="135"/>
      <c r="BZ61" s="136"/>
      <c r="CA61" s="134">
        <f>BJ61</f>
        <v>680000</v>
      </c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6"/>
      <c r="CP61" s="68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70"/>
    </row>
    <row r="62" spans="1:108" s="46" customFormat="1" ht="31.5" customHeight="1">
      <c r="A62" s="155" t="s">
        <v>163</v>
      </c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  <c r="AR62" s="156"/>
      <c r="AS62" s="157"/>
      <c r="AT62" s="140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2"/>
      <c r="BJ62" s="149">
        <f>BJ77</f>
        <v>0</v>
      </c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1"/>
      <c r="CA62" s="149">
        <f>CA77</f>
        <v>0</v>
      </c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1"/>
      <c r="CP62" s="158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60"/>
    </row>
    <row r="63" spans="1:108" s="46" customFormat="1" ht="15" customHeight="1">
      <c r="A63" s="179"/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1"/>
      <c r="AT63" s="140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2"/>
      <c r="BJ63" s="152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4"/>
      <c r="CA63" s="152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4"/>
      <c r="CP63" s="158"/>
      <c r="CQ63" s="159"/>
      <c r="CR63" s="159"/>
      <c r="CS63" s="159"/>
      <c r="CT63" s="159"/>
      <c r="CU63" s="159"/>
      <c r="CV63" s="159"/>
      <c r="CW63" s="159"/>
      <c r="CX63" s="159"/>
      <c r="CY63" s="159"/>
      <c r="CZ63" s="159"/>
      <c r="DA63" s="159"/>
      <c r="DB63" s="159"/>
      <c r="DC63" s="159"/>
      <c r="DD63" s="160"/>
    </row>
    <row r="64" spans="1:108" s="45" customFormat="1" ht="15.75">
      <c r="A64" s="66"/>
      <c r="B64" s="144" t="s">
        <v>1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5"/>
      <c r="AT64" s="86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8"/>
      <c r="BJ64" s="152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4"/>
      <c r="CA64" s="152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4"/>
      <c r="CP64" s="137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s="45" customFormat="1" ht="15.75">
      <c r="A65" s="66"/>
      <c r="B65" s="156" t="s">
        <v>27</v>
      </c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  <c r="AE65" s="156"/>
      <c r="AF65" s="156"/>
      <c r="AG65" s="156"/>
      <c r="AH65" s="156"/>
      <c r="AI65" s="156"/>
      <c r="AJ65" s="156"/>
      <c r="AK65" s="156"/>
      <c r="AL65" s="156"/>
      <c r="AM65" s="156"/>
      <c r="AN65" s="156"/>
      <c r="AO65" s="156"/>
      <c r="AP65" s="156"/>
      <c r="AQ65" s="156"/>
      <c r="AR65" s="156"/>
      <c r="AS65" s="157"/>
      <c r="AT65" s="86" t="s">
        <v>185</v>
      </c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8"/>
      <c r="BJ65" s="152">
        <f>BJ66+BJ69</f>
        <v>11940077.36</v>
      </c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4"/>
      <c r="CA65" s="152">
        <f>CA66+CA69</f>
        <v>11940077.36</v>
      </c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4"/>
      <c r="CP65" s="137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9"/>
    </row>
    <row r="66" spans="1:108" s="46" customFormat="1" ht="31.5" customHeight="1">
      <c r="A66" s="143" t="s">
        <v>150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5"/>
      <c r="AT66" s="140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2"/>
      <c r="BJ66" s="152">
        <f>BJ67</f>
        <v>11440077.36</v>
      </c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4"/>
      <c r="CA66" s="152">
        <f>CA67</f>
        <v>11440077.36</v>
      </c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4"/>
      <c r="CP66" s="158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60"/>
    </row>
    <row r="67" spans="1:108" s="45" customFormat="1" ht="28.5" customHeight="1">
      <c r="A67" s="143" t="s">
        <v>184</v>
      </c>
      <c r="B67" s="144"/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5"/>
      <c r="AT67" s="86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8"/>
      <c r="BJ67" s="134">
        <f>10672677.36+153000+614400</f>
        <v>11440077.36</v>
      </c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6"/>
      <c r="CA67" s="134">
        <f>BJ67</f>
        <v>11440077.36</v>
      </c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6"/>
      <c r="CP67" s="137"/>
      <c r="CQ67" s="138"/>
      <c r="CR67" s="138"/>
      <c r="CS67" s="138"/>
      <c r="CT67" s="138"/>
      <c r="CU67" s="138"/>
      <c r="CV67" s="138"/>
      <c r="CW67" s="138"/>
      <c r="CX67" s="138"/>
      <c r="CY67" s="138"/>
      <c r="CZ67" s="138"/>
      <c r="DA67" s="138"/>
      <c r="DB67" s="138"/>
      <c r="DC67" s="138"/>
      <c r="DD67" s="139"/>
    </row>
    <row r="68" spans="1:108" s="46" customFormat="1" ht="15" customHeight="1">
      <c r="A68" s="143" t="s">
        <v>151</v>
      </c>
      <c r="B68" s="144"/>
      <c r="C68" s="144"/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5"/>
      <c r="AT68" s="140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2"/>
      <c r="BJ68" s="152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4"/>
      <c r="CA68" s="152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4"/>
      <c r="CP68" s="158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60"/>
    </row>
    <row r="69" spans="1:108" s="46" customFormat="1" ht="30" customHeight="1">
      <c r="A69" s="143" t="s">
        <v>152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5"/>
      <c r="AT69" s="140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2"/>
      <c r="BJ69" s="152">
        <v>500000</v>
      </c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4"/>
      <c r="CA69" s="152">
        <f>BJ69</f>
        <v>500000</v>
      </c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4"/>
      <c r="CP69" s="158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60"/>
    </row>
    <row r="70" spans="1:108" s="46" customFormat="1" ht="30" customHeight="1">
      <c r="A70" s="143" t="s">
        <v>168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5"/>
      <c r="AT70" s="71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3"/>
      <c r="BJ70" s="134">
        <v>500000</v>
      </c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6"/>
      <c r="CA70" s="134">
        <f>BJ70</f>
        <v>500000</v>
      </c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6"/>
      <c r="CP70" s="68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70"/>
    </row>
    <row r="71" spans="1:108" s="45" customFormat="1" ht="15.75">
      <c r="A71" s="66"/>
      <c r="B71" s="156" t="s">
        <v>28</v>
      </c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7"/>
      <c r="AT71" s="86" t="s">
        <v>186</v>
      </c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8"/>
      <c r="BJ71" s="152">
        <f>BJ72+BJ77+BJ75</f>
        <v>66373.91</v>
      </c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4"/>
      <c r="CA71" s="152">
        <f>BJ71</f>
        <v>66373.91</v>
      </c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4"/>
      <c r="CP71" s="137"/>
      <c r="CQ71" s="138"/>
      <c r="CR71" s="138"/>
      <c r="CS71" s="138"/>
      <c r="CT71" s="138"/>
      <c r="CU71" s="138"/>
      <c r="CV71" s="138"/>
      <c r="CW71" s="138"/>
      <c r="CX71" s="138"/>
      <c r="CY71" s="138"/>
      <c r="CZ71" s="138"/>
      <c r="DA71" s="138"/>
      <c r="DB71" s="138"/>
      <c r="DC71" s="138"/>
      <c r="DD71" s="139"/>
    </row>
    <row r="72" spans="1:108" s="46" customFormat="1" ht="15" customHeight="1">
      <c r="A72" s="143" t="s">
        <v>150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5"/>
      <c r="AT72" s="140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2"/>
      <c r="BJ72" s="152">
        <f>BJ73</f>
        <v>37373.91</v>
      </c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4"/>
      <c r="CA72" s="152">
        <f>BJ72</f>
        <v>37373.91</v>
      </c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4"/>
      <c r="CP72" s="158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60"/>
    </row>
    <row r="73" spans="1:108" s="45" customFormat="1" ht="20.25" customHeight="1">
      <c r="A73" s="143" t="s">
        <v>184</v>
      </c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5"/>
      <c r="AT73" s="86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8"/>
      <c r="BJ73" s="134">
        <v>37373.91</v>
      </c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6"/>
      <c r="CA73" s="134">
        <v>37373.91</v>
      </c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6"/>
      <c r="CP73" s="137"/>
      <c r="CQ73" s="138"/>
      <c r="CR73" s="138"/>
      <c r="CS73" s="138"/>
      <c r="CT73" s="138"/>
      <c r="CU73" s="138"/>
      <c r="CV73" s="138"/>
      <c r="CW73" s="138"/>
      <c r="CX73" s="138"/>
      <c r="CY73" s="138"/>
      <c r="CZ73" s="138"/>
      <c r="DA73" s="138"/>
      <c r="DB73" s="138"/>
      <c r="DC73" s="138"/>
      <c r="DD73" s="139"/>
    </row>
    <row r="74" spans="1:108" s="46" customFormat="1" ht="15" customHeight="1">
      <c r="A74" s="143" t="s">
        <v>151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5"/>
      <c r="AT74" s="140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2"/>
      <c r="BJ74" s="152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4"/>
      <c r="CA74" s="152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4"/>
      <c r="CP74" s="158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60"/>
    </row>
    <row r="75" spans="1:108" s="46" customFormat="1" ht="15" customHeight="1">
      <c r="A75" s="143" t="s">
        <v>152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5"/>
      <c r="AT75" s="140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2"/>
      <c r="BJ75" s="152">
        <f>BJ76</f>
        <v>29000</v>
      </c>
      <c r="BK75" s="153"/>
      <c r="BL75" s="153"/>
      <c r="BM75" s="153"/>
      <c r="BN75" s="153"/>
      <c r="BO75" s="153"/>
      <c r="BP75" s="153"/>
      <c r="BQ75" s="153"/>
      <c r="BR75" s="153"/>
      <c r="BS75" s="153"/>
      <c r="BT75" s="153"/>
      <c r="BU75" s="153"/>
      <c r="BV75" s="153"/>
      <c r="BW75" s="153"/>
      <c r="BX75" s="153"/>
      <c r="BY75" s="153"/>
      <c r="BZ75" s="154"/>
      <c r="CA75" s="152">
        <f>BJ75</f>
        <v>29000</v>
      </c>
      <c r="CB75" s="153"/>
      <c r="CC75" s="153"/>
      <c r="CD75" s="153"/>
      <c r="CE75" s="153"/>
      <c r="CF75" s="153"/>
      <c r="CG75" s="153"/>
      <c r="CH75" s="153"/>
      <c r="CI75" s="153"/>
      <c r="CJ75" s="153"/>
      <c r="CK75" s="153"/>
      <c r="CL75" s="153"/>
      <c r="CM75" s="153"/>
      <c r="CN75" s="153"/>
      <c r="CO75" s="154"/>
      <c r="CP75" s="158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60"/>
    </row>
    <row r="76" spans="1:108" s="46" customFormat="1" ht="30" customHeight="1">
      <c r="A76" s="143" t="s">
        <v>168</v>
      </c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5"/>
      <c r="AT76" s="71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3"/>
      <c r="BJ76" s="134">
        <v>29000</v>
      </c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6"/>
      <c r="CA76" s="134">
        <f>BJ76</f>
        <v>29000</v>
      </c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6"/>
      <c r="CP76" s="68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70"/>
    </row>
    <row r="77" spans="1:108" s="46" customFormat="1" ht="15" customHeight="1">
      <c r="A77" s="155" t="s">
        <v>163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6"/>
      <c r="AI77" s="156"/>
      <c r="AJ77" s="156"/>
      <c r="AK77" s="156"/>
      <c r="AL77" s="156"/>
      <c r="AM77" s="156"/>
      <c r="AN77" s="156"/>
      <c r="AO77" s="156"/>
      <c r="AP77" s="156"/>
      <c r="AQ77" s="156"/>
      <c r="AR77" s="156"/>
      <c r="AS77" s="157"/>
      <c r="AT77" s="140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2"/>
      <c r="BJ77" s="149"/>
      <c r="BK77" s="150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1"/>
      <c r="CA77" s="149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1"/>
      <c r="CP77" s="158"/>
      <c r="CQ77" s="159"/>
      <c r="CR77" s="159"/>
      <c r="CS77" s="159"/>
      <c r="CT77" s="159"/>
      <c r="CU77" s="159"/>
      <c r="CV77" s="159"/>
      <c r="CW77" s="159"/>
      <c r="CX77" s="159"/>
      <c r="CY77" s="159"/>
      <c r="CZ77" s="159"/>
      <c r="DA77" s="159"/>
      <c r="DB77" s="159"/>
      <c r="DC77" s="159"/>
      <c r="DD77" s="160"/>
    </row>
    <row r="78" spans="1:108" s="46" customFormat="1" ht="15" customHeight="1">
      <c r="A78" s="155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6"/>
      <c r="AI78" s="156"/>
      <c r="AJ78" s="156"/>
      <c r="AK78" s="156"/>
      <c r="AL78" s="156"/>
      <c r="AM78" s="156"/>
      <c r="AN78" s="156"/>
      <c r="AO78" s="156"/>
      <c r="AP78" s="156"/>
      <c r="AQ78" s="156"/>
      <c r="AR78" s="156"/>
      <c r="AS78" s="157"/>
      <c r="AT78" s="140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2"/>
      <c r="BJ78" s="152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4"/>
      <c r="CA78" s="152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4"/>
      <c r="CP78" s="158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60"/>
    </row>
    <row r="79" spans="1:108" s="45" customFormat="1" ht="15.75">
      <c r="A79" s="66"/>
      <c r="B79" s="156" t="s">
        <v>88</v>
      </c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7"/>
      <c r="AT79" s="86" t="s">
        <v>187</v>
      </c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8"/>
      <c r="BJ79" s="152">
        <f>BJ80+BJ83</f>
        <v>3667468.56</v>
      </c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4"/>
      <c r="CA79" s="152">
        <f>CA80+CA83</f>
        <v>3667468.56</v>
      </c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4"/>
      <c r="CP79" s="137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9"/>
    </row>
    <row r="80" spans="1:108" s="46" customFormat="1" ht="29.25" customHeight="1">
      <c r="A80" s="143" t="s">
        <v>150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5"/>
      <c r="AT80" s="140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2"/>
      <c r="BJ80" s="152">
        <f>BJ81</f>
        <v>3516468.56</v>
      </c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4"/>
      <c r="CA80" s="152">
        <f>CA81</f>
        <v>3516468.56</v>
      </c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4"/>
      <c r="CP80" s="158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60"/>
    </row>
    <row r="81" spans="1:108" s="45" customFormat="1" ht="27.75" customHeight="1">
      <c r="A81" s="143" t="s">
        <v>184</v>
      </c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5"/>
      <c r="AT81" s="86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8"/>
      <c r="BJ81" s="134">
        <f>3180868.56+150000+185600</f>
        <v>3516468.56</v>
      </c>
      <c r="BK81" s="135"/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6"/>
      <c r="CA81" s="134">
        <f>BJ81</f>
        <v>3516468.56</v>
      </c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6"/>
      <c r="CP81" s="137"/>
      <c r="CQ81" s="138"/>
      <c r="CR81" s="138"/>
      <c r="CS81" s="138"/>
      <c r="CT81" s="138"/>
      <c r="CU81" s="138"/>
      <c r="CV81" s="138"/>
      <c r="CW81" s="138"/>
      <c r="CX81" s="138"/>
      <c r="CY81" s="138"/>
      <c r="CZ81" s="138"/>
      <c r="DA81" s="138"/>
      <c r="DB81" s="138"/>
      <c r="DC81" s="138"/>
      <c r="DD81" s="139"/>
    </row>
    <row r="82" spans="1:108" s="46" customFormat="1" ht="15" customHeight="1">
      <c r="A82" s="143" t="s">
        <v>151</v>
      </c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5"/>
      <c r="AT82" s="140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2"/>
      <c r="BJ82" s="152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4"/>
      <c r="CA82" s="152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4"/>
      <c r="CP82" s="158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60"/>
    </row>
    <row r="83" spans="1:108" s="46" customFormat="1" ht="32.25" customHeight="1">
      <c r="A83" s="143" t="s">
        <v>152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5"/>
      <c r="AT83" s="140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2"/>
      <c r="BJ83" s="152">
        <v>151000</v>
      </c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4"/>
      <c r="CA83" s="152">
        <f>BJ83</f>
        <v>151000</v>
      </c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4"/>
      <c r="CP83" s="158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60"/>
    </row>
    <row r="84" spans="1:108" s="46" customFormat="1" ht="30" customHeight="1">
      <c r="A84" s="143" t="s">
        <v>168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5"/>
      <c r="AT84" s="71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3"/>
      <c r="BJ84" s="134">
        <v>151000</v>
      </c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5"/>
      <c r="BW84" s="135"/>
      <c r="BX84" s="135"/>
      <c r="BY84" s="135"/>
      <c r="BZ84" s="136"/>
      <c r="CA84" s="134">
        <f>BJ84</f>
        <v>151000</v>
      </c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6"/>
      <c r="CP84" s="68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70"/>
    </row>
    <row r="85" spans="1:108" s="45" customFormat="1" ht="15" customHeight="1">
      <c r="A85" s="66"/>
      <c r="B85" s="182" t="s">
        <v>29</v>
      </c>
      <c r="C85" s="182"/>
      <c r="D85" s="182"/>
      <c r="E85" s="182"/>
      <c r="F85" s="182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P85" s="182"/>
      <c r="AQ85" s="182"/>
      <c r="AR85" s="182"/>
      <c r="AS85" s="183"/>
      <c r="AT85" s="86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8"/>
      <c r="BJ85" s="152">
        <f>BJ86+BJ88+BJ92+BJ90</f>
        <v>7924854.92</v>
      </c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4"/>
      <c r="CA85" s="152">
        <f>CA95+CA102+CA110+CA123+CA131</f>
        <v>8082346.02</v>
      </c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4"/>
      <c r="CP85" s="137"/>
      <c r="CQ85" s="138"/>
      <c r="CR85" s="138"/>
      <c r="CS85" s="138"/>
      <c r="CT85" s="138"/>
      <c r="CU85" s="138"/>
      <c r="CV85" s="138"/>
      <c r="CW85" s="138"/>
      <c r="CX85" s="138"/>
      <c r="CY85" s="138"/>
      <c r="CZ85" s="138"/>
      <c r="DA85" s="138"/>
      <c r="DB85" s="138"/>
      <c r="DC85" s="138"/>
      <c r="DD85" s="139"/>
    </row>
    <row r="86" spans="1:108" s="46" customFormat="1" ht="30.75" customHeight="1">
      <c r="A86" s="143" t="s">
        <v>150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5"/>
      <c r="AT86" s="140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2"/>
      <c r="BJ86" s="152">
        <f>BJ96+BJ103+BJ111+BJ124+BJ132</f>
        <v>4480462.09</v>
      </c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4"/>
      <c r="CA86" s="152">
        <f>CA96+CA103+CA111+CA124+CA132</f>
        <v>4480462.09</v>
      </c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4"/>
      <c r="CP86" s="158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60"/>
    </row>
    <row r="87" spans="1:108" s="45" customFormat="1" ht="54.75" customHeight="1">
      <c r="A87" s="143" t="s">
        <v>184</v>
      </c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5"/>
      <c r="AT87" s="86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8"/>
      <c r="BJ87" s="152">
        <f>BJ97+BJ104+BJ112+BJ125+BJ133</f>
        <v>4480462.09</v>
      </c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4"/>
      <c r="CA87" s="152">
        <f>CA97+CA104+CA112+CA125+CA133</f>
        <v>4480462.09</v>
      </c>
      <c r="CB87" s="153"/>
      <c r="CC87" s="153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53"/>
      <c r="CO87" s="154"/>
      <c r="CP87" s="137"/>
      <c r="CQ87" s="138"/>
      <c r="CR87" s="138"/>
      <c r="CS87" s="138"/>
      <c r="CT87" s="138"/>
      <c r="CU87" s="138"/>
      <c r="CV87" s="138"/>
      <c r="CW87" s="138"/>
      <c r="CX87" s="138"/>
      <c r="CY87" s="138"/>
      <c r="CZ87" s="138"/>
      <c r="DA87" s="138"/>
      <c r="DB87" s="138"/>
      <c r="DC87" s="138"/>
      <c r="DD87" s="139"/>
    </row>
    <row r="88" spans="1:108" s="46" customFormat="1" ht="60" customHeight="1">
      <c r="A88" s="143" t="s">
        <v>174</v>
      </c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  <c r="AH88" s="144"/>
      <c r="AI88" s="144"/>
      <c r="AJ88" s="144"/>
      <c r="AK88" s="144"/>
      <c r="AL88" s="144"/>
      <c r="AM88" s="144"/>
      <c r="AN88" s="144"/>
      <c r="AO88" s="144"/>
      <c r="AP88" s="144"/>
      <c r="AQ88" s="144"/>
      <c r="AR88" s="144"/>
      <c r="AS88" s="145"/>
      <c r="AT88" s="86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8"/>
      <c r="BJ88" s="152">
        <f>BJ134</f>
        <v>88015.68</v>
      </c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4"/>
      <c r="CA88" s="152">
        <f>CA134</f>
        <v>88015.68</v>
      </c>
      <c r="CB88" s="153"/>
      <c r="CC88" s="153"/>
      <c r="CD88" s="153"/>
      <c r="CE88" s="153"/>
      <c r="CF88" s="153"/>
      <c r="CG88" s="153"/>
      <c r="CH88" s="153"/>
      <c r="CI88" s="153"/>
      <c r="CJ88" s="153"/>
      <c r="CK88" s="153"/>
      <c r="CL88" s="153"/>
      <c r="CM88" s="153"/>
      <c r="CN88" s="153"/>
      <c r="CO88" s="154"/>
      <c r="CP88" s="137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s="46" customFormat="1" ht="54.75" customHeight="1" hidden="1" outlineLevel="1">
      <c r="A89" s="143" t="s">
        <v>165</v>
      </c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  <c r="AH89" s="144"/>
      <c r="AI89" s="144"/>
      <c r="AJ89" s="144"/>
      <c r="AK89" s="144"/>
      <c r="AL89" s="144"/>
      <c r="AM89" s="144"/>
      <c r="AN89" s="144"/>
      <c r="AO89" s="144"/>
      <c r="AP89" s="144"/>
      <c r="AQ89" s="144"/>
      <c r="AR89" s="144"/>
      <c r="AS89" s="145"/>
      <c r="AT89" s="140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2"/>
      <c r="BJ89" s="152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4"/>
      <c r="CA89" s="152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4"/>
      <c r="CP89" s="158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60"/>
    </row>
    <row r="90" spans="1:108" s="46" customFormat="1" ht="32.25" customHeight="1" collapsed="1">
      <c r="A90" s="143" t="s">
        <v>152</v>
      </c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5"/>
      <c r="AT90" s="140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2"/>
      <c r="BJ90" s="152">
        <f>BJ106+BJ114+BJ127+BJ135+BJ99</f>
        <v>3356377.15</v>
      </c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4"/>
      <c r="CA90" s="152">
        <f>BJ90</f>
        <v>3356377.15</v>
      </c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4"/>
      <c r="CP90" s="158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60"/>
    </row>
    <row r="91" spans="1:108" s="46" customFormat="1" ht="30" customHeight="1">
      <c r="A91" s="143" t="s">
        <v>168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5"/>
      <c r="AT91" s="71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3"/>
      <c r="BJ91" s="134">
        <v>3213000</v>
      </c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  <c r="BV91" s="135"/>
      <c r="BW91" s="135"/>
      <c r="BX91" s="135"/>
      <c r="BY91" s="135"/>
      <c r="BZ91" s="136"/>
      <c r="CA91" s="134">
        <f>CA90</f>
        <v>3356377.15</v>
      </c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6"/>
      <c r="CP91" s="68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  <c r="DC91" s="69"/>
      <c r="DD91" s="70"/>
    </row>
    <row r="92" spans="1:108" s="46" customFormat="1" ht="15" customHeight="1">
      <c r="A92" s="155" t="s">
        <v>163</v>
      </c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7"/>
      <c r="AT92" s="140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2"/>
      <c r="BJ92" s="149">
        <f>BJ108+BJ137</f>
        <v>0</v>
      </c>
      <c r="BK92" s="150"/>
      <c r="BL92" s="150"/>
      <c r="BM92" s="150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51"/>
      <c r="CA92" s="149">
        <f>CA108+CA137</f>
        <v>0</v>
      </c>
      <c r="CB92" s="150"/>
      <c r="CC92" s="150"/>
      <c r="CD92" s="150"/>
      <c r="CE92" s="150"/>
      <c r="CF92" s="150"/>
      <c r="CG92" s="150"/>
      <c r="CH92" s="150"/>
      <c r="CI92" s="150"/>
      <c r="CJ92" s="150"/>
      <c r="CK92" s="150"/>
      <c r="CL92" s="150"/>
      <c r="CM92" s="150"/>
      <c r="CN92" s="150"/>
      <c r="CO92" s="151"/>
      <c r="CP92" s="158"/>
      <c r="CQ92" s="159"/>
      <c r="CR92" s="159"/>
      <c r="CS92" s="159"/>
      <c r="CT92" s="159"/>
      <c r="CU92" s="159"/>
      <c r="CV92" s="159"/>
      <c r="CW92" s="159"/>
      <c r="CX92" s="159"/>
      <c r="CY92" s="159"/>
      <c r="CZ92" s="159"/>
      <c r="DA92" s="159"/>
      <c r="DB92" s="159"/>
      <c r="DC92" s="159"/>
      <c r="DD92" s="160"/>
    </row>
    <row r="93" spans="1:108" s="46" customFormat="1" ht="15" customHeight="1">
      <c r="A93" s="155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7"/>
      <c r="AT93" s="140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2"/>
      <c r="BJ93" s="152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4"/>
      <c r="CA93" s="152"/>
      <c r="CB93" s="153"/>
      <c r="CC93" s="153"/>
      <c r="CD93" s="153"/>
      <c r="CE93" s="153"/>
      <c r="CF93" s="153"/>
      <c r="CG93" s="153"/>
      <c r="CH93" s="153"/>
      <c r="CI93" s="153"/>
      <c r="CJ93" s="153"/>
      <c r="CK93" s="153"/>
      <c r="CL93" s="153"/>
      <c r="CM93" s="153"/>
      <c r="CN93" s="153"/>
      <c r="CO93" s="154"/>
      <c r="CP93" s="158"/>
      <c r="CQ93" s="159"/>
      <c r="CR93" s="159"/>
      <c r="CS93" s="159"/>
      <c r="CT93" s="159"/>
      <c r="CU93" s="159"/>
      <c r="CV93" s="159"/>
      <c r="CW93" s="159"/>
      <c r="CX93" s="159"/>
      <c r="CY93" s="159"/>
      <c r="CZ93" s="159"/>
      <c r="DA93" s="159"/>
      <c r="DB93" s="159"/>
      <c r="DC93" s="159"/>
      <c r="DD93" s="160"/>
    </row>
    <row r="94" spans="1:108" s="45" customFormat="1" ht="15.75">
      <c r="A94" s="66"/>
      <c r="B94" s="144" t="s">
        <v>1</v>
      </c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144"/>
      <c r="AI94" s="144"/>
      <c r="AJ94" s="144"/>
      <c r="AK94" s="144"/>
      <c r="AL94" s="144"/>
      <c r="AM94" s="144"/>
      <c r="AN94" s="144"/>
      <c r="AO94" s="144"/>
      <c r="AP94" s="144"/>
      <c r="AQ94" s="144"/>
      <c r="AR94" s="144"/>
      <c r="AS94" s="145"/>
      <c r="AT94" s="86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8"/>
      <c r="BJ94" s="152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4"/>
      <c r="CA94" s="152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4"/>
      <c r="CP94" s="137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s="45" customFormat="1" ht="15" customHeight="1">
      <c r="A95" s="66"/>
      <c r="B95" s="156" t="s">
        <v>107</v>
      </c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7"/>
      <c r="AT95" s="86" t="s">
        <v>188</v>
      </c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8"/>
      <c r="BJ95" s="152">
        <f>BJ97+BJ99+BJ101</f>
        <v>106880</v>
      </c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4"/>
      <c r="CA95" s="152">
        <f>BJ95</f>
        <v>106880</v>
      </c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4"/>
      <c r="CP95" s="137"/>
      <c r="CQ95" s="138"/>
      <c r="CR95" s="138"/>
      <c r="CS95" s="138"/>
      <c r="CT95" s="138"/>
      <c r="CU95" s="138"/>
      <c r="CV95" s="138"/>
      <c r="CW95" s="138"/>
      <c r="CX95" s="138"/>
      <c r="CY95" s="138"/>
      <c r="CZ95" s="138"/>
      <c r="DA95" s="138"/>
      <c r="DB95" s="138"/>
      <c r="DC95" s="138"/>
      <c r="DD95" s="139"/>
    </row>
    <row r="96" spans="1:108" s="46" customFormat="1" ht="30" customHeight="1">
      <c r="A96" s="143" t="s">
        <v>150</v>
      </c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4"/>
      <c r="AR96" s="144"/>
      <c r="AS96" s="145"/>
      <c r="AT96" s="140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2"/>
      <c r="BJ96" s="152">
        <f>BJ97</f>
        <v>69090</v>
      </c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4"/>
      <c r="CA96" s="152">
        <f>CA97</f>
        <v>69090</v>
      </c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4"/>
      <c r="CP96" s="158"/>
      <c r="CQ96" s="159"/>
      <c r="CR96" s="159"/>
      <c r="CS96" s="159"/>
      <c r="CT96" s="159"/>
      <c r="CU96" s="159"/>
      <c r="CV96" s="159"/>
      <c r="CW96" s="159"/>
      <c r="CX96" s="159"/>
      <c r="CY96" s="159"/>
      <c r="CZ96" s="159"/>
      <c r="DA96" s="159"/>
      <c r="DB96" s="159"/>
      <c r="DC96" s="159"/>
      <c r="DD96" s="160"/>
    </row>
    <row r="97" spans="1:108" s="45" customFormat="1" ht="27" customHeight="1">
      <c r="A97" s="143" t="s">
        <v>184</v>
      </c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4"/>
      <c r="AO97" s="144"/>
      <c r="AP97" s="144"/>
      <c r="AQ97" s="144"/>
      <c r="AR97" s="144"/>
      <c r="AS97" s="145"/>
      <c r="AT97" s="86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8"/>
      <c r="BJ97" s="134">
        <v>69090</v>
      </c>
      <c r="BK97" s="135"/>
      <c r="BL97" s="135"/>
      <c r="BM97" s="135"/>
      <c r="BN97" s="135"/>
      <c r="BO97" s="135"/>
      <c r="BP97" s="135"/>
      <c r="BQ97" s="135"/>
      <c r="BR97" s="135"/>
      <c r="BS97" s="135"/>
      <c r="BT97" s="135"/>
      <c r="BU97" s="135"/>
      <c r="BV97" s="135"/>
      <c r="BW97" s="135"/>
      <c r="BX97" s="135"/>
      <c r="BY97" s="135"/>
      <c r="BZ97" s="136"/>
      <c r="CA97" s="134">
        <v>69090</v>
      </c>
      <c r="CB97" s="135"/>
      <c r="CC97" s="135"/>
      <c r="CD97" s="135"/>
      <c r="CE97" s="135"/>
      <c r="CF97" s="135"/>
      <c r="CG97" s="135"/>
      <c r="CH97" s="135"/>
      <c r="CI97" s="135"/>
      <c r="CJ97" s="135"/>
      <c r="CK97" s="135"/>
      <c r="CL97" s="135"/>
      <c r="CM97" s="135"/>
      <c r="CN97" s="135"/>
      <c r="CO97" s="136"/>
      <c r="CP97" s="137"/>
      <c r="CQ97" s="138"/>
      <c r="CR97" s="138"/>
      <c r="CS97" s="138"/>
      <c r="CT97" s="138"/>
      <c r="CU97" s="138"/>
      <c r="CV97" s="138"/>
      <c r="CW97" s="138"/>
      <c r="CX97" s="138"/>
      <c r="CY97" s="138"/>
      <c r="CZ97" s="138"/>
      <c r="DA97" s="138"/>
      <c r="DB97" s="138"/>
      <c r="DC97" s="138"/>
      <c r="DD97" s="139"/>
    </row>
    <row r="98" spans="1:108" s="46" customFormat="1" ht="15" customHeight="1">
      <c r="A98" s="143" t="s">
        <v>151</v>
      </c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4"/>
      <c r="AO98" s="144"/>
      <c r="AP98" s="144"/>
      <c r="AQ98" s="144"/>
      <c r="AR98" s="144"/>
      <c r="AS98" s="145"/>
      <c r="AT98" s="140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2"/>
      <c r="BJ98" s="152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4"/>
      <c r="CA98" s="152"/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4"/>
      <c r="CP98" s="158"/>
      <c r="CQ98" s="159"/>
      <c r="CR98" s="159"/>
      <c r="CS98" s="159"/>
      <c r="CT98" s="159"/>
      <c r="CU98" s="159"/>
      <c r="CV98" s="159"/>
      <c r="CW98" s="159"/>
      <c r="CX98" s="159"/>
      <c r="CY98" s="159"/>
      <c r="CZ98" s="159"/>
      <c r="DA98" s="159"/>
      <c r="DB98" s="159"/>
      <c r="DC98" s="159"/>
      <c r="DD98" s="160"/>
    </row>
    <row r="99" spans="1:108" s="46" customFormat="1" ht="31.5" customHeight="1">
      <c r="A99" s="143" t="s">
        <v>152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4"/>
      <c r="AO99" s="144"/>
      <c r="AP99" s="144"/>
      <c r="AQ99" s="144"/>
      <c r="AR99" s="144"/>
      <c r="AS99" s="145"/>
      <c r="AT99" s="140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2"/>
      <c r="BJ99" s="152">
        <f>BJ100</f>
        <v>20000</v>
      </c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4"/>
      <c r="CA99" s="152">
        <f>BJ99</f>
        <v>20000</v>
      </c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4"/>
      <c r="CP99" s="158"/>
      <c r="CQ99" s="159"/>
      <c r="CR99" s="159"/>
      <c r="CS99" s="159"/>
      <c r="CT99" s="159"/>
      <c r="CU99" s="159"/>
      <c r="CV99" s="159"/>
      <c r="CW99" s="159"/>
      <c r="CX99" s="159"/>
      <c r="CY99" s="159"/>
      <c r="CZ99" s="159"/>
      <c r="DA99" s="159"/>
      <c r="DB99" s="159"/>
      <c r="DC99" s="159"/>
      <c r="DD99" s="160"/>
    </row>
    <row r="100" spans="1:108" s="46" customFormat="1" ht="33" customHeight="1">
      <c r="A100" s="143" t="s">
        <v>168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144"/>
      <c r="AO100" s="144"/>
      <c r="AP100" s="144"/>
      <c r="AQ100" s="144"/>
      <c r="AR100" s="144"/>
      <c r="AS100" s="145"/>
      <c r="AT100" s="140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2"/>
      <c r="BJ100" s="134">
        <v>20000</v>
      </c>
      <c r="BK100" s="135"/>
      <c r="BL100" s="135"/>
      <c r="BM100" s="135"/>
      <c r="BN100" s="135"/>
      <c r="BO100" s="135"/>
      <c r="BP100" s="135"/>
      <c r="BQ100" s="135"/>
      <c r="BR100" s="135"/>
      <c r="BS100" s="135"/>
      <c r="BT100" s="135"/>
      <c r="BU100" s="135"/>
      <c r="BV100" s="135"/>
      <c r="BW100" s="135"/>
      <c r="BX100" s="135"/>
      <c r="BY100" s="135"/>
      <c r="BZ100" s="136"/>
      <c r="CA100" s="134">
        <f>BJ100</f>
        <v>20000</v>
      </c>
      <c r="CB100" s="135"/>
      <c r="CC100" s="135"/>
      <c r="CD100" s="135"/>
      <c r="CE100" s="135"/>
      <c r="CF100" s="135"/>
      <c r="CG100" s="135"/>
      <c r="CH100" s="135"/>
      <c r="CI100" s="135"/>
      <c r="CJ100" s="135"/>
      <c r="CK100" s="135"/>
      <c r="CL100" s="135"/>
      <c r="CM100" s="135"/>
      <c r="CN100" s="135"/>
      <c r="CO100" s="136"/>
      <c r="CP100" s="158"/>
      <c r="CQ100" s="159"/>
      <c r="CR100" s="159"/>
      <c r="CS100" s="159"/>
      <c r="CT100" s="159"/>
      <c r="CU100" s="159"/>
      <c r="CV100" s="159"/>
      <c r="CW100" s="159"/>
      <c r="CX100" s="159"/>
      <c r="CY100" s="159"/>
      <c r="CZ100" s="159"/>
      <c r="DA100" s="159"/>
      <c r="DB100" s="159"/>
      <c r="DC100" s="159"/>
      <c r="DD100" s="160"/>
    </row>
    <row r="101" spans="1:108" s="46" customFormat="1" ht="15" customHeight="1">
      <c r="A101" s="155" t="s">
        <v>163</v>
      </c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7"/>
      <c r="AT101" s="140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2"/>
      <c r="BJ101" s="149">
        <v>17790</v>
      </c>
      <c r="BK101" s="150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0"/>
      <c r="BX101" s="150"/>
      <c r="BY101" s="150"/>
      <c r="BZ101" s="151"/>
      <c r="CA101" s="149">
        <v>17790</v>
      </c>
      <c r="CB101" s="150"/>
      <c r="CC101" s="150"/>
      <c r="CD101" s="150"/>
      <c r="CE101" s="150"/>
      <c r="CF101" s="150"/>
      <c r="CG101" s="150"/>
      <c r="CH101" s="150"/>
      <c r="CI101" s="150"/>
      <c r="CJ101" s="150"/>
      <c r="CK101" s="150"/>
      <c r="CL101" s="150"/>
      <c r="CM101" s="150"/>
      <c r="CN101" s="150"/>
      <c r="CO101" s="151"/>
      <c r="CP101" s="158"/>
      <c r="CQ101" s="159"/>
      <c r="CR101" s="159"/>
      <c r="CS101" s="159"/>
      <c r="CT101" s="159"/>
      <c r="CU101" s="159"/>
      <c r="CV101" s="159"/>
      <c r="CW101" s="159"/>
      <c r="CX101" s="159"/>
      <c r="CY101" s="159"/>
      <c r="CZ101" s="159"/>
      <c r="DA101" s="159"/>
      <c r="DB101" s="159"/>
      <c r="DC101" s="159"/>
      <c r="DD101" s="160"/>
    </row>
    <row r="102" spans="1:108" s="45" customFormat="1" ht="15" customHeight="1">
      <c r="A102" s="66"/>
      <c r="B102" s="156" t="s">
        <v>108</v>
      </c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7"/>
      <c r="AT102" s="86" t="s">
        <v>189</v>
      </c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8"/>
      <c r="BJ102" s="152">
        <f>BJ103+BJ106+BJ108</f>
        <v>13800</v>
      </c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4"/>
      <c r="CA102" s="152">
        <f>BJ102</f>
        <v>13800</v>
      </c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4"/>
      <c r="CP102" s="137"/>
      <c r="CQ102" s="138"/>
      <c r="CR102" s="138"/>
      <c r="CS102" s="138"/>
      <c r="CT102" s="138"/>
      <c r="CU102" s="138"/>
      <c r="CV102" s="138"/>
      <c r="CW102" s="138"/>
      <c r="CX102" s="138"/>
      <c r="CY102" s="138"/>
      <c r="CZ102" s="138"/>
      <c r="DA102" s="138"/>
      <c r="DB102" s="138"/>
      <c r="DC102" s="138"/>
      <c r="DD102" s="139"/>
    </row>
    <row r="103" spans="1:108" s="46" customFormat="1" ht="29.25" customHeight="1">
      <c r="A103" s="143" t="s">
        <v>150</v>
      </c>
      <c r="B103" s="144"/>
      <c r="C103" s="144"/>
      <c r="D103" s="144"/>
      <c r="E103" s="144"/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144"/>
      <c r="Z103" s="144"/>
      <c r="AA103" s="144"/>
      <c r="AB103" s="144"/>
      <c r="AC103" s="144"/>
      <c r="AD103" s="144"/>
      <c r="AE103" s="144"/>
      <c r="AF103" s="144"/>
      <c r="AG103" s="144"/>
      <c r="AH103" s="144"/>
      <c r="AI103" s="144"/>
      <c r="AJ103" s="144"/>
      <c r="AK103" s="144"/>
      <c r="AL103" s="144"/>
      <c r="AM103" s="144"/>
      <c r="AN103" s="144"/>
      <c r="AO103" s="144"/>
      <c r="AP103" s="144"/>
      <c r="AQ103" s="144"/>
      <c r="AR103" s="144"/>
      <c r="AS103" s="145"/>
      <c r="AT103" s="140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2"/>
      <c r="BJ103" s="152">
        <f>BJ104</f>
        <v>1800</v>
      </c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4"/>
      <c r="CA103" s="152">
        <f>BJ103</f>
        <v>1800</v>
      </c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4"/>
      <c r="CP103" s="158"/>
      <c r="CQ103" s="159"/>
      <c r="CR103" s="159"/>
      <c r="CS103" s="159"/>
      <c r="CT103" s="159"/>
      <c r="CU103" s="159"/>
      <c r="CV103" s="159"/>
      <c r="CW103" s="159"/>
      <c r="CX103" s="159"/>
      <c r="CY103" s="159"/>
      <c r="CZ103" s="159"/>
      <c r="DA103" s="159"/>
      <c r="DB103" s="159"/>
      <c r="DC103" s="159"/>
      <c r="DD103" s="160"/>
    </row>
    <row r="104" spans="1:108" s="45" customFormat="1" ht="24" customHeight="1">
      <c r="A104" s="143" t="s">
        <v>166</v>
      </c>
      <c r="B104" s="144"/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144"/>
      <c r="AO104" s="144"/>
      <c r="AP104" s="144"/>
      <c r="AQ104" s="144"/>
      <c r="AR104" s="144"/>
      <c r="AS104" s="145"/>
      <c r="AT104" s="86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8"/>
      <c r="BJ104" s="134">
        <v>1800</v>
      </c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6"/>
      <c r="CA104" s="134">
        <v>1800</v>
      </c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6"/>
      <c r="CP104" s="137"/>
      <c r="CQ104" s="138"/>
      <c r="CR104" s="138"/>
      <c r="CS104" s="138"/>
      <c r="CT104" s="138"/>
      <c r="CU104" s="138"/>
      <c r="CV104" s="138"/>
      <c r="CW104" s="138"/>
      <c r="CX104" s="138"/>
      <c r="CY104" s="138"/>
      <c r="CZ104" s="138"/>
      <c r="DA104" s="138"/>
      <c r="DB104" s="138"/>
      <c r="DC104" s="138"/>
      <c r="DD104" s="139"/>
    </row>
    <row r="105" spans="1:108" s="46" customFormat="1" ht="15" customHeight="1">
      <c r="A105" s="143" t="s">
        <v>151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5"/>
      <c r="AT105" s="140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2"/>
      <c r="BJ105" s="152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4"/>
      <c r="CA105" s="152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4"/>
      <c r="CP105" s="158"/>
      <c r="CQ105" s="159"/>
      <c r="CR105" s="159"/>
      <c r="CS105" s="159"/>
      <c r="CT105" s="159"/>
      <c r="CU105" s="159"/>
      <c r="CV105" s="159"/>
      <c r="CW105" s="159"/>
      <c r="CX105" s="159"/>
      <c r="CY105" s="159"/>
      <c r="CZ105" s="159"/>
      <c r="DA105" s="159"/>
      <c r="DB105" s="159"/>
      <c r="DC105" s="159"/>
      <c r="DD105" s="160"/>
    </row>
    <row r="106" spans="1:108" s="46" customFormat="1" ht="28.5" customHeight="1">
      <c r="A106" s="143" t="s">
        <v>152</v>
      </c>
      <c r="B106" s="144"/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144"/>
      <c r="AO106" s="144"/>
      <c r="AP106" s="144"/>
      <c r="AQ106" s="144"/>
      <c r="AR106" s="144"/>
      <c r="AS106" s="145"/>
      <c r="AT106" s="140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2"/>
      <c r="BJ106" s="152">
        <f>BJ107</f>
        <v>12000</v>
      </c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4"/>
      <c r="CA106" s="152">
        <f>BJ106</f>
        <v>12000</v>
      </c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4"/>
      <c r="CP106" s="158"/>
      <c r="CQ106" s="159"/>
      <c r="CR106" s="159"/>
      <c r="CS106" s="159"/>
      <c r="CT106" s="159"/>
      <c r="CU106" s="159"/>
      <c r="CV106" s="159"/>
      <c r="CW106" s="159"/>
      <c r="CX106" s="159"/>
      <c r="CY106" s="159"/>
      <c r="CZ106" s="159"/>
      <c r="DA106" s="159"/>
      <c r="DB106" s="159"/>
      <c r="DC106" s="159"/>
      <c r="DD106" s="160"/>
    </row>
    <row r="107" spans="1:108" s="46" customFormat="1" ht="33" customHeight="1">
      <c r="A107" s="143" t="s">
        <v>168</v>
      </c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5"/>
      <c r="AT107" s="140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2"/>
      <c r="BJ107" s="134">
        <v>12000</v>
      </c>
      <c r="BK107" s="135"/>
      <c r="BL107" s="135"/>
      <c r="BM107" s="135"/>
      <c r="BN107" s="135"/>
      <c r="BO107" s="135"/>
      <c r="BP107" s="135"/>
      <c r="BQ107" s="135"/>
      <c r="BR107" s="135"/>
      <c r="BS107" s="135"/>
      <c r="BT107" s="135"/>
      <c r="BU107" s="135"/>
      <c r="BV107" s="135"/>
      <c r="BW107" s="135"/>
      <c r="BX107" s="135"/>
      <c r="BY107" s="135"/>
      <c r="BZ107" s="136"/>
      <c r="CA107" s="134">
        <f>BJ107</f>
        <v>12000</v>
      </c>
      <c r="CB107" s="135"/>
      <c r="CC107" s="135"/>
      <c r="CD107" s="135"/>
      <c r="CE107" s="135"/>
      <c r="CF107" s="135"/>
      <c r="CG107" s="135"/>
      <c r="CH107" s="135"/>
      <c r="CI107" s="135"/>
      <c r="CJ107" s="135"/>
      <c r="CK107" s="135"/>
      <c r="CL107" s="135"/>
      <c r="CM107" s="135"/>
      <c r="CN107" s="135"/>
      <c r="CO107" s="136"/>
      <c r="CP107" s="158"/>
      <c r="CQ107" s="159"/>
      <c r="CR107" s="159"/>
      <c r="CS107" s="159"/>
      <c r="CT107" s="159"/>
      <c r="CU107" s="159"/>
      <c r="CV107" s="159"/>
      <c r="CW107" s="159"/>
      <c r="CX107" s="159"/>
      <c r="CY107" s="159"/>
      <c r="CZ107" s="159"/>
      <c r="DA107" s="159"/>
      <c r="DB107" s="159"/>
      <c r="DC107" s="159"/>
      <c r="DD107" s="160"/>
    </row>
    <row r="108" spans="1:108" s="46" customFormat="1" ht="30" customHeight="1">
      <c r="A108" s="155" t="s">
        <v>163</v>
      </c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7"/>
      <c r="AT108" s="140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2"/>
      <c r="BJ108" s="149"/>
      <c r="BK108" s="150"/>
      <c r="BL108" s="150"/>
      <c r="BM108" s="150"/>
      <c r="BN108" s="150"/>
      <c r="BO108" s="150"/>
      <c r="BP108" s="150"/>
      <c r="BQ108" s="150"/>
      <c r="BR108" s="150"/>
      <c r="BS108" s="150"/>
      <c r="BT108" s="150"/>
      <c r="BU108" s="150"/>
      <c r="BV108" s="150"/>
      <c r="BW108" s="150"/>
      <c r="BX108" s="150"/>
      <c r="BY108" s="150"/>
      <c r="BZ108" s="151"/>
      <c r="CA108" s="149">
        <f>BJ108</f>
        <v>0</v>
      </c>
      <c r="CB108" s="150"/>
      <c r="CC108" s="150"/>
      <c r="CD108" s="150"/>
      <c r="CE108" s="150"/>
      <c r="CF108" s="150"/>
      <c r="CG108" s="150"/>
      <c r="CH108" s="150"/>
      <c r="CI108" s="150"/>
      <c r="CJ108" s="150"/>
      <c r="CK108" s="150"/>
      <c r="CL108" s="150"/>
      <c r="CM108" s="150"/>
      <c r="CN108" s="150"/>
      <c r="CO108" s="151"/>
      <c r="CP108" s="158"/>
      <c r="CQ108" s="159"/>
      <c r="CR108" s="159"/>
      <c r="CS108" s="159"/>
      <c r="CT108" s="159"/>
      <c r="CU108" s="159"/>
      <c r="CV108" s="159"/>
      <c r="CW108" s="159"/>
      <c r="CX108" s="159"/>
      <c r="CY108" s="159"/>
      <c r="CZ108" s="159"/>
      <c r="DA108" s="159"/>
      <c r="DB108" s="159"/>
      <c r="DC108" s="159"/>
      <c r="DD108" s="160"/>
    </row>
    <row r="109" spans="1:108" s="46" customFormat="1" ht="15" customHeight="1">
      <c r="A109" s="179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1"/>
      <c r="AT109" s="140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2"/>
      <c r="BJ109" s="152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4"/>
      <c r="CA109" s="152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4"/>
      <c r="CP109" s="158"/>
      <c r="CQ109" s="159"/>
      <c r="CR109" s="159"/>
      <c r="CS109" s="159"/>
      <c r="CT109" s="159"/>
      <c r="CU109" s="159"/>
      <c r="CV109" s="159"/>
      <c r="CW109" s="159"/>
      <c r="CX109" s="159"/>
      <c r="CY109" s="159"/>
      <c r="CZ109" s="159"/>
      <c r="DA109" s="159"/>
      <c r="DB109" s="159"/>
      <c r="DC109" s="159"/>
      <c r="DD109" s="160"/>
    </row>
    <row r="110" spans="1:108" s="45" customFormat="1" ht="15" customHeight="1">
      <c r="A110" s="66"/>
      <c r="B110" s="156" t="s">
        <v>109</v>
      </c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7"/>
      <c r="AT110" s="86" t="s">
        <v>190</v>
      </c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8"/>
      <c r="BJ110" s="152">
        <f>BJ111+BJ114</f>
        <v>7139223</v>
      </c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4"/>
      <c r="CA110" s="152">
        <f>CA112+CA114</f>
        <v>7139223</v>
      </c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3"/>
      <c r="CN110" s="153"/>
      <c r="CO110" s="154"/>
      <c r="CP110" s="137"/>
      <c r="CQ110" s="138"/>
      <c r="CR110" s="138"/>
      <c r="CS110" s="138"/>
      <c r="CT110" s="138"/>
      <c r="CU110" s="138"/>
      <c r="CV110" s="138"/>
      <c r="CW110" s="138"/>
      <c r="CX110" s="138"/>
      <c r="CY110" s="138"/>
      <c r="CZ110" s="138"/>
      <c r="DA110" s="138"/>
      <c r="DB110" s="138"/>
      <c r="DC110" s="138"/>
      <c r="DD110" s="139"/>
    </row>
    <row r="111" spans="1:108" s="46" customFormat="1" ht="30.75" customHeight="1">
      <c r="A111" s="143" t="s">
        <v>150</v>
      </c>
      <c r="B111" s="144"/>
      <c r="C111" s="144"/>
      <c r="D111" s="144"/>
      <c r="E111" s="144"/>
      <c r="F111" s="144"/>
      <c r="G111" s="144"/>
      <c r="H111" s="144"/>
      <c r="I111" s="144"/>
      <c r="J111" s="144"/>
      <c r="K111" s="144"/>
      <c r="L111" s="144"/>
      <c r="M111" s="144"/>
      <c r="N111" s="144"/>
      <c r="O111" s="144"/>
      <c r="P111" s="144"/>
      <c r="Q111" s="144"/>
      <c r="R111" s="144"/>
      <c r="S111" s="144"/>
      <c r="T111" s="144"/>
      <c r="U111" s="144"/>
      <c r="V111" s="144"/>
      <c r="W111" s="144"/>
      <c r="X111" s="144"/>
      <c r="Y111" s="144"/>
      <c r="Z111" s="144"/>
      <c r="AA111" s="144"/>
      <c r="AB111" s="144"/>
      <c r="AC111" s="144"/>
      <c r="AD111" s="144"/>
      <c r="AE111" s="144"/>
      <c r="AF111" s="144"/>
      <c r="AG111" s="144"/>
      <c r="AH111" s="144"/>
      <c r="AI111" s="144"/>
      <c r="AJ111" s="144"/>
      <c r="AK111" s="144"/>
      <c r="AL111" s="144"/>
      <c r="AM111" s="144"/>
      <c r="AN111" s="144"/>
      <c r="AO111" s="144"/>
      <c r="AP111" s="144"/>
      <c r="AQ111" s="144"/>
      <c r="AR111" s="144"/>
      <c r="AS111" s="145"/>
      <c r="AT111" s="140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2"/>
      <c r="BJ111" s="152">
        <f>BJ112</f>
        <v>4008967</v>
      </c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4"/>
      <c r="CA111" s="152">
        <f>CA112</f>
        <v>4008967</v>
      </c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4"/>
      <c r="CP111" s="158"/>
      <c r="CQ111" s="159"/>
      <c r="CR111" s="159"/>
      <c r="CS111" s="159"/>
      <c r="CT111" s="159"/>
      <c r="CU111" s="159"/>
      <c r="CV111" s="159"/>
      <c r="CW111" s="159"/>
      <c r="CX111" s="159"/>
      <c r="CY111" s="159"/>
      <c r="CZ111" s="159"/>
      <c r="DA111" s="159"/>
      <c r="DB111" s="159"/>
      <c r="DC111" s="159"/>
      <c r="DD111" s="160"/>
    </row>
    <row r="112" spans="1:108" s="45" customFormat="1" ht="28.5" customHeight="1">
      <c r="A112" s="143" t="s">
        <v>184</v>
      </c>
      <c r="B112" s="144"/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/>
      <c r="P112" s="144"/>
      <c r="Q112" s="144"/>
      <c r="R112" s="144"/>
      <c r="S112" s="144"/>
      <c r="T112" s="144"/>
      <c r="U112" s="144"/>
      <c r="V112" s="144"/>
      <c r="W112" s="144"/>
      <c r="X112" s="144"/>
      <c r="Y112" s="144"/>
      <c r="Z112" s="144"/>
      <c r="AA112" s="144"/>
      <c r="AB112" s="144"/>
      <c r="AC112" s="144"/>
      <c r="AD112" s="144"/>
      <c r="AE112" s="144"/>
      <c r="AF112" s="144"/>
      <c r="AG112" s="144"/>
      <c r="AH112" s="144"/>
      <c r="AI112" s="144"/>
      <c r="AJ112" s="144"/>
      <c r="AK112" s="144"/>
      <c r="AL112" s="144"/>
      <c r="AM112" s="144"/>
      <c r="AN112" s="144"/>
      <c r="AO112" s="144"/>
      <c r="AP112" s="144"/>
      <c r="AQ112" s="144"/>
      <c r="AR112" s="144"/>
      <c r="AS112" s="145"/>
      <c r="AT112" s="86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8"/>
      <c r="BJ112" s="134">
        <v>4008967</v>
      </c>
      <c r="BK112" s="135"/>
      <c r="BL112" s="135"/>
      <c r="BM112" s="135"/>
      <c r="BN112" s="135"/>
      <c r="BO112" s="135"/>
      <c r="BP112" s="135"/>
      <c r="BQ112" s="135"/>
      <c r="BR112" s="135"/>
      <c r="BS112" s="135"/>
      <c r="BT112" s="135"/>
      <c r="BU112" s="135"/>
      <c r="BV112" s="135"/>
      <c r="BW112" s="135"/>
      <c r="BX112" s="135"/>
      <c r="BY112" s="135"/>
      <c r="BZ112" s="136"/>
      <c r="CA112" s="134">
        <f>BJ112</f>
        <v>4008967</v>
      </c>
      <c r="CB112" s="135"/>
      <c r="CC112" s="135"/>
      <c r="CD112" s="135"/>
      <c r="CE112" s="135"/>
      <c r="CF112" s="135"/>
      <c r="CG112" s="135"/>
      <c r="CH112" s="135"/>
      <c r="CI112" s="135"/>
      <c r="CJ112" s="135"/>
      <c r="CK112" s="135"/>
      <c r="CL112" s="135"/>
      <c r="CM112" s="135"/>
      <c r="CN112" s="135"/>
      <c r="CO112" s="136"/>
      <c r="CP112" s="137"/>
      <c r="CQ112" s="138"/>
      <c r="CR112" s="138"/>
      <c r="CS112" s="138"/>
      <c r="CT112" s="138"/>
      <c r="CU112" s="138"/>
      <c r="CV112" s="138"/>
      <c r="CW112" s="138"/>
      <c r="CX112" s="138"/>
      <c r="CY112" s="138"/>
      <c r="CZ112" s="138"/>
      <c r="DA112" s="138"/>
      <c r="DB112" s="138"/>
      <c r="DC112" s="138"/>
      <c r="DD112" s="139"/>
    </row>
    <row r="113" spans="1:108" s="46" customFormat="1" ht="15" customHeight="1">
      <c r="A113" s="143" t="s">
        <v>151</v>
      </c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5"/>
      <c r="AT113" s="140"/>
      <c r="AU113" s="141"/>
      <c r="AV113" s="141"/>
      <c r="AW113" s="141"/>
      <c r="AX113" s="141"/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2"/>
      <c r="BJ113" s="152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4"/>
      <c r="CA113" s="152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4"/>
      <c r="CP113" s="158"/>
      <c r="CQ113" s="159"/>
      <c r="CR113" s="159"/>
      <c r="CS113" s="159"/>
      <c r="CT113" s="159"/>
      <c r="CU113" s="159"/>
      <c r="CV113" s="159"/>
      <c r="CW113" s="159"/>
      <c r="CX113" s="159"/>
      <c r="CY113" s="159"/>
      <c r="CZ113" s="159"/>
      <c r="DA113" s="159"/>
      <c r="DB113" s="159"/>
      <c r="DC113" s="159"/>
      <c r="DD113" s="160"/>
    </row>
    <row r="114" spans="1:108" s="46" customFormat="1" ht="32.25" customHeight="1">
      <c r="A114" s="143" t="s">
        <v>152</v>
      </c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144"/>
      <c r="AO114" s="144"/>
      <c r="AP114" s="144"/>
      <c r="AQ114" s="144"/>
      <c r="AR114" s="144"/>
      <c r="AS114" s="145"/>
      <c r="AT114" s="140"/>
      <c r="AU114" s="141"/>
      <c r="AV114" s="141"/>
      <c r="AW114" s="141"/>
      <c r="AX114" s="141"/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2"/>
      <c r="BJ114" s="152">
        <v>3130256</v>
      </c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4"/>
      <c r="CA114" s="152">
        <f>BJ114</f>
        <v>3130256</v>
      </c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4"/>
      <c r="CP114" s="158"/>
      <c r="CQ114" s="159"/>
      <c r="CR114" s="159"/>
      <c r="CS114" s="159"/>
      <c r="CT114" s="159"/>
      <c r="CU114" s="159"/>
      <c r="CV114" s="159"/>
      <c r="CW114" s="159"/>
      <c r="CX114" s="159"/>
      <c r="CY114" s="159"/>
      <c r="CZ114" s="159"/>
      <c r="DA114" s="159"/>
      <c r="DB114" s="159"/>
      <c r="DC114" s="159"/>
      <c r="DD114" s="160"/>
    </row>
    <row r="115" spans="1:108" s="46" customFormat="1" ht="30" customHeight="1">
      <c r="A115" s="143" t="s">
        <v>168</v>
      </c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  <c r="Y115" s="144"/>
      <c r="Z115" s="144"/>
      <c r="AA115" s="144"/>
      <c r="AB115" s="144"/>
      <c r="AC115" s="144"/>
      <c r="AD115" s="144"/>
      <c r="AE115" s="144"/>
      <c r="AF115" s="144"/>
      <c r="AG115" s="144"/>
      <c r="AH115" s="144"/>
      <c r="AI115" s="144"/>
      <c r="AJ115" s="144"/>
      <c r="AK115" s="144"/>
      <c r="AL115" s="144"/>
      <c r="AM115" s="144"/>
      <c r="AN115" s="144"/>
      <c r="AO115" s="144"/>
      <c r="AP115" s="144"/>
      <c r="AQ115" s="144"/>
      <c r="AR115" s="144"/>
      <c r="AS115" s="145"/>
      <c r="AT115" s="140"/>
      <c r="AU115" s="141"/>
      <c r="AV115" s="141"/>
      <c r="AW115" s="141"/>
      <c r="AX115" s="141"/>
      <c r="AY115" s="141"/>
      <c r="AZ115" s="141"/>
      <c r="BA115" s="141"/>
      <c r="BB115" s="141"/>
      <c r="BC115" s="141"/>
      <c r="BD115" s="141"/>
      <c r="BE115" s="141"/>
      <c r="BF115" s="141"/>
      <c r="BG115" s="141"/>
      <c r="BH115" s="141"/>
      <c r="BI115" s="142"/>
      <c r="BJ115" s="134">
        <v>3130256</v>
      </c>
      <c r="BK115" s="135"/>
      <c r="BL115" s="135"/>
      <c r="BM115" s="135"/>
      <c r="BN115" s="135"/>
      <c r="BO115" s="135"/>
      <c r="BP115" s="135"/>
      <c r="BQ115" s="135"/>
      <c r="BR115" s="135"/>
      <c r="BS115" s="135"/>
      <c r="BT115" s="135"/>
      <c r="BU115" s="135"/>
      <c r="BV115" s="135"/>
      <c r="BW115" s="135"/>
      <c r="BX115" s="135"/>
      <c r="BY115" s="135"/>
      <c r="BZ115" s="136"/>
      <c r="CA115" s="134">
        <f>BJ115</f>
        <v>3130256</v>
      </c>
      <c r="CB115" s="135"/>
      <c r="CC115" s="135"/>
      <c r="CD115" s="135"/>
      <c r="CE115" s="135"/>
      <c r="CF115" s="135"/>
      <c r="CG115" s="135"/>
      <c r="CH115" s="135"/>
      <c r="CI115" s="135"/>
      <c r="CJ115" s="135"/>
      <c r="CK115" s="135"/>
      <c r="CL115" s="135"/>
      <c r="CM115" s="135"/>
      <c r="CN115" s="135"/>
      <c r="CO115" s="136"/>
      <c r="CP115" s="68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  <c r="DC115" s="69"/>
      <c r="DD115" s="70"/>
    </row>
    <row r="116" spans="1:108" s="46" customFormat="1" ht="35.25" customHeight="1" hidden="1" outlineLevel="1">
      <c r="A116" s="155" t="s">
        <v>163</v>
      </c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7"/>
      <c r="AT116" s="140"/>
      <c r="AU116" s="141"/>
      <c r="AV116" s="141"/>
      <c r="AW116" s="141"/>
      <c r="AX116" s="141"/>
      <c r="AY116" s="141"/>
      <c r="AZ116" s="141"/>
      <c r="BA116" s="141"/>
      <c r="BB116" s="141"/>
      <c r="BC116" s="141"/>
      <c r="BD116" s="141"/>
      <c r="BE116" s="141"/>
      <c r="BF116" s="141"/>
      <c r="BG116" s="141"/>
      <c r="BH116" s="141"/>
      <c r="BI116" s="142"/>
      <c r="BJ116" s="152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4"/>
      <c r="CA116" s="152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4"/>
      <c r="CP116" s="158"/>
      <c r="CQ116" s="159"/>
      <c r="CR116" s="159"/>
      <c r="CS116" s="159"/>
      <c r="CT116" s="159"/>
      <c r="CU116" s="159"/>
      <c r="CV116" s="159"/>
      <c r="CW116" s="159"/>
      <c r="CX116" s="159"/>
      <c r="CY116" s="159"/>
      <c r="CZ116" s="159"/>
      <c r="DA116" s="159"/>
      <c r="DB116" s="159"/>
      <c r="DC116" s="159"/>
      <c r="DD116" s="160"/>
    </row>
    <row r="117" spans="1:108" s="46" customFormat="1" ht="15" customHeight="1" hidden="1" outlineLevel="1">
      <c r="A117" s="179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1"/>
      <c r="AT117" s="140"/>
      <c r="AU117" s="141"/>
      <c r="AV117" s="141"/>
      <c r="AW117" s="141"/>
      <c r="AX117" s="141"/>
      <c r="AY117" s="141"/>
      <c r="AZ117" s="141"/>
      <c r="BA117" s="141"/>
      <c r="BB117" s="141"/>
      <c r="BC117" s="141"/>
      <c r="BD117" s="141"/>
      <c r="BE117" s="141"/>
      <c r="BF117" s="141"/>
      <c r="BG117" s="141"/>
      <c r="BH117" s="141"/>
      <c r="BI117" s="142"/>
      <c r="BJ117" s="152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4"/>
      <c r="CA117" s="152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4"/>
      <c r="CP117" s="158"/>
      <c r="CQ117" s="159"/>
      <c r="CR117" s="159"/>
      <c r="CS117" s="159"/>
      <c r="CT117" s="159"/>
      <c r="CU117" s="159"/>
      <c r="CV117" s="159"/>
      <c r="CW117" s="159"/>
      <c r="CX117" s="159"/>
      <c r="CY117" s="159"/>
      <c r="CZ117" s="159"/>
      <c r="DA117" s="159"/>
      <c r="DB117" s="159"/>
      <c r="DC117" s="159"/>
      <c r="DD117" s="160"/>
    </row>
    <row r="118" spans="1:108" s="45" customFormat="1" ht="30" customHeight="1" hidden="1" outlineLevel="1">
      <c r="A118" s="66"/>
      <c r="B118" s="156" t="s">
        <v>110</v>
      </c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7"/>
      <c r="AT118" s="86">
        <v>224</v>
      </c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8"/>
      <c r="BJ118" s="152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4"/>
      <c r="CA118" s="152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4"/>
      <c r="CP118" s="137"/>
      <c r="CQ118" s="138"/>
      <c r="CR118" s="138"/>
      <c r="CS118" s="138"/>
      <c r="CT118" s="138"/>
      <c r="CU118" s="138"/>
      <c r="CV118" s="138"/>
      <c r="CW118" s="138"/>
      <c r="CX118" s="138"/>
      <c r="CY118" s="138"/>
      <c r="CZ118" s="138"/>
      <c r="DA118" s="138"/>
      <c r="DB118" s="138"/>
      <c r="DC118" s="138"/>
      <c r="DD118" s="139"/>
    </row>
    <row r="119" spans="1:108" s="46" customFormat="1" ht="15" customHeight="1" hidden="1" outlineLevel="1">
      <c r="A119" s="143" t="s">
        <v>150</v>
      </c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4"/>
      <c r="AQ119" s="144"/>
      <c r="AR119" s="144"/>
      <c r="AS119" s="145"/>
      <c r="AT119" s="140"/>
      <c r="AU119" s="141"/>
      <c r="AV119" s="141"/>
      <c r="AW119" s="141"/>
      <c r="AX119" s="141"/>
      <c r="AY119" s="141"/>
      <c r="AZ119" s="141"/>
      <c r="BA119" s="141"/>
      <c r="BB119" s="141"/>
      <c r="BC119" s="141"/>
      <c r="BD119" s="141"/>
      <c r="BE119" s="141"/>
      <c r="BF119" s="141"/>
      <c r="BG119" s="141"/>
      <c r="BH119" s="141"/>
      <c r="BI119" s="142"/>
      <c r="BJ119" s="152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4"/>
      <c r="CA119" s="152"/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3"/>
      <c r="CN119" s="153"/>
      <c r="CO119" s="154"/>
      <c r="CP119" s="158"/>
      <c r="CQ119" s="159"/>
      <c r="CR119" s="159"/>
      <c r="CS119" s="159"/>
      <c r="CT119" s="159"/>
      <c r="CU119" s="159"/>
      <c r="CV119" s="159"/>
      <c r="CW119" s="159"/>
      <c r="CX119" s="159"/>
      <c r="CY119" s="159"/>
      <c r="CZ119" s="159"/>
      <c r="DA119" s="159"/>
      <c r="DB119" s="159"/>
      <c r="DC119" s="159"/>
      <c r="DD119" s="160"/>
    </row>
    <row r="120" spans="1:108" s="46" customFormat="1" ht="15" customHeight="1" hidden="1" outlineLevel="1">
      <c r="A120" s="143" t="s">
        <v>151</v>
      </c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  <c r="Y120" s="144"/>
      <c r="Z120" s="144"/>
      <c r="AA120" s="144"/>
      <c r="AB120" s="144"/>
      <c r="AC120" s="144"/>
      <c r="AD120" s="144"/>
      <c r="AE120" s="144"/>
      <c r="AF120" s="144"/>
      <c r="AG120" s="144"/>
      <c r="AH120" s="144"/>
      <c r="AI120" s="144"/>
      <c r="AJ120" s="144"/>
      <c r="AK120" s="144"/>
      <c r="AL120" s="144"/>
      <c r="AM120" s="144"/>
      <c r="AN120" s="144"/>
      <c r="AO120" s="144"/>
      <c r="AP120" s="144"/>
      <c r="AQ120" s="144"/>
      <c r="AR120" s="144"/>
      <c r="AS120" s="145"/>
      <c r="AT120" s="140"/>
      <c r="AU120" s="141"/>
      <c r="AV120" s="141"/>
      <c r="AW120" s="141"/>
      <c r="AX120" s="141"/>
      <c r="AY120" s="141"/>
      <c r="AZ120" s="141"/>
      <c r="BA120" s="141"/>
      <c r="BB120" s="141"/>
      <c r="BC120" s="141"/>
      <c r="BD120" s="141"/>
      <c r="BE120" s="141"/>
      <c r="BF120" s="141"/>
      <c r="BG120" s="141"/>
      <c r="BH120" s="141"/>
      <c r="BI120" s="142"/>
      <c r="BJ120" s="152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4"/>
      <c r="CA120" s="152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4"/>
      <c r="CP120" s="158"/>
      <c r="CQ120" s="159"/>
      <c r="CR120" s="159"/>
      <c r="CS120" s="159"/>
      <c r="CT120" s="159"/>
      <c r="CU120" s="159"/>
      <c r="CV120" s="159"/>
      <c r="CW120" s="159"/>
      <c r="CX120" s="159"/>
      <c r="CY120" s="159"/>
      <c r="CZ120" s="159"/>
      <c r="DA120" s="159"/>
      <c r="DB120" s="159"/>
      <c r="DC120" s="159"/>
      <c r="DD120" s="160"/>
    </row>
    <row r="121" spans="1:108" s="46" customFormat="1" ht="15" customHeight="1" hidden="1" outlineLevel="1">
      <c r="A121" s="143" t="s">
        <v>152</v>
      </c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  <c r="Y121" s="144"/>
      <c r="Z121" s="144"/>
      <c r="AA121" s="144"/>
      <c r="AB121" s="144"/>
      <c r="AC121" s="144"/>
      <c r="AD121" s="144"/>
      <c r="AE121" s="144"/>
      <c r="AF121" s="144"/>
      <c r="AG121" s="144"/>
      <c r="AH121" s="144"/>
      <c r="AI121" s="144"/>
      <c r="AJ121" s="144"/>
      <c r="AK121" s="144"/>
      <c r="AL121" s="144"/>
      <c r="AM121" s="144"/>
      <c r="AN121" s="144"/>
      <c r="AO121" s="144"/>
      <c r="AP121" s="144"/>
      <c r="AQ121" s="144"/>
      <c r="AR121" s="144"/>
      <c r="AS121" s="145"/>
      <c r="AT121" s="140"/>
      <c r="AU121" s="141"/>
      <c r="AV121" s="141"/>
      <c r="AW121" s="141"/>
      <c r="AX121" s="141"/>
      <c r="AY121" s="141"/>
      <c r="AZ121" s="141"/>
      <c r="BA121" s="141"/>
      <c r="BB121" s="141"/>
      <c r="BC121" s="141"/>
      <c r="BD121" s="141"/>
      <c r="BE121" s="141"/>
      <c r="BF121" s="141"/>
      <c r="BG121" s="141"/>
      <c r="BH121" s="141"/>
      <c r="BI121" s="142"/>
      <c r="BJ121" s="152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4"/>
      <c r="CA121" s="152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4"/>
      <c r="CP121" s="158"/>
      <c r="CQ121" s="159"/>
      <c r="CR121" s="159"/>
      <c r="CS121" s="159"/>
      <c r="CT121" s="159"/>
      <c r="CU121" s="159"/>
      <c r="CV121" s="159"/>
      <c r="CW121" s="159"/>
      <c r="CX121" s="159"/>
      <c r="CY121" s="159"/>
      <c r="CZ121" s="159"/>
      <c r="DA121" s="159"/>
      <c r="DB121" s="159"/>
      <c r="DC121" s="159"/>
      <c r="DD121" s="160"/>
    </row>
    <row r="122" spans="1:108" s="46" customFormat="1" ht="15" customHeight="1" hidden="1" outlineLevel="1">
      <c r="A122" s="179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1"/>
      <c r="AT122" s="140"/>
      <c r="AU122" s="141"/>
      <c r="AV122" s="141"/>
      <c r="AW122" s="141"/>
      <c r="AX122" s="141"/>
      <c r="AY122" s="141"/>
      <c r="AZ122" s="141"/>
      <c r="BA122" s="141"/>
      <c r="BB122" s="141"/>
      <c r="BC122" s="141"/>
      <c r="BD122" s="141"/>
      <c r="BE122" s="141"/>
      <c r="BF122" s="141"/>
      <c r="BG122" s="141"/>
      <c r="BH122" s="141"/>
      <c r="BI122" s="142"/>
      <c r="BJ122" s="152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4"/>
      <c r="CA122" s="152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4"/>
      <c r="CP122" s="158"/>
      <c r="CQ122" s="159"/>
      <c r="CR122" s="159"/>
      <c r="CS122" s="159"/>
      <c r="CT122" s="159"/>
      <c r="CU122" s="159"/>
      <c r="CV122" s="159"/>
      <c r="CW122" s="159"/>
      <c r="CX122" s="159"/>
      <c r="CY122" s="159"/>
      <c r="CZ122" s="159"/>
      <c r="DA122" s="159"/>
      <c r="DB122" s="159"/>
      <c r="DC122" s="159"/>
      <c r="DD122" s="160"/>
    </row>
    <row r="123" spans="1:108" s="45" customFormat="1" ht="32.25" customHeight="1" collapsed="1">
      <c r="A123" s="66"/>
      <c r="B123" s="156" t="s">
        <v>111</v>
      </c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7"/>
      <c r="AT123" s="86" t="s">
        <v>191</v>
      </c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8"/>
      <c r="BJ123" s="152">
        <f>BJ124+BJ127+BJ130</f>
        <v>258127.3</v>
      </c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4"/>
      <c r="CA123" s="152">
        <f>BJ123</f>
        <v>258127.3</v>
      </c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4"/>
      <c r="CP123" s="137"/>
      <c r="CQ123" s="138"/>
      <c r="CR123" s="138"/>
      <c r="CS123" s="138"/>
      <c r="CT123" s="138"/>
      <c r="CU123" s="138"/>
      <c r="CV123" s="138"/>
      <c r="CW123" s="138"/>
      <c r="CX123" s="138"/>
      <c r="CY123" s="138"/>
      <c r="CZ123" s="138"/>
      <c r="DA123" s="138"/>
      <c r="DB123" s="138"/>
      <c r="DC123" s="138"/>
      <c r="DD123" s="139"/>
    </row>
    <row r="124" spans="1:108" s="46" customFormat="1" ht="28.5" customHeight="1">
      <c r="A124" s="143" t="s">
        <v>150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5"/>
      <c r="AT124" s="140"/>
      <c r="AU124" s="141"/>
      <c r="AV124" s="141"/>
      <c r="AW124" s="141"/>
      <c r="AX124" s="141"/>
      <c r="AY124" s="141"/>
      <c r="AZ124" s="141"/>
      <c r="BA124" s="141"/>
      <c r="BB124" s="141"/>
      <c r="BC124" s="141"/>
      <c r="BD124" s="141"/>
      <c r="BE124" s="141"/>
      <c r="BF124" s="141"/>
      <c r="BG124" s="141"/>
      <c r="BH124" s="141"/>
      <c r="BI124" s="142"/>
      <c r="BJ124" s="152">
        <f>BJ125</f>
        <v>152113</v>
      </c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4"/>
      <c r="CA124" s="152">
        <f>BJ124</f>
        <v>152113</v>
      </c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153"/>
      <c r="CO124" s="154"/>
      <c r="CP124" s="158"/>
      <c r="CQ124" s="159"/>
      <c r="CR124" s="159"/>
      <c r="CS124" s="159"/>
      <c r="CT124" s="159"/>
      <c r="CU124" s="159"/>
      <c r="CV124" s="159"/>
      <c r="CW124" s="159"/>
      <c r="CX124" s="159"/>
      <c r="CY124" s="159"/>
      <c r="CZ124" s="159"/>
      <c r="DA124" s="159"/>
      <c r="DB124" s="159"/>
      <c r="DC124" s="159"/>
      <c r="DD124" s="160"/>
    </row>
    <row r="125" spans="1:108" s="45" customFormat="1" ht="54.75" customHeight="1">
      <c r="A125" s="143" t="s">
        <v>184</v>
      </c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  <c r="Y125" s="144"/>
      <c r="Z125" s="144"/>
      <c r="AA125" s="144"/>
      <c r="AB125" s="144"/>
      <c r="AC125" s="144"/>
      <c r="AD125" s="144"/>
      <c r="AE125" s="144"/>
      <c r="AF125" s="144"/>
      <c r="AG125" s="144"/>
      <c r="AH125" s="144"/>
      <c r="AI125" s="144"/>
      <c r="AJ125" s="144"/>
      <c r="AK125" s="144"/>
      <c r="AL125" s="144"/>
      <c r="AM125" s="144"/>
      <c r="AN125" s="144"/>
      <c r="AO125" s="144"/>
      <c r="AP125" s="144"/>
      <c r="AQ125" s="144"/>
      <c r="AR125" s="144"/>
      <c r="AS125" s="145"/>
      <c r="AT125" s="86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8"/>
      <c r="BJ125" s="134">
        <v>152113</v>
      </c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6"/>
      <c r="CA125" s="134">
        <f>CA124</f>
        <v>152113</v>
      </c>
      <c r="CB125" s="135"/>
      <c r="CC125" s="135"/>
      <c r="CD125" s="135"/>
      <c r="CE125" s="135"/>
      <c r="CF125" s="135"/>
      <c r="CG125" s="135"/>
      <c r="CH125" s="135"/>
      <c r="CI125" s="135"/>
      <c r="CJ125" s="135"/>
      <c r="CK125" s="135"/>
      <c r="CL125" s="135"/>
      <c r="CM125" s="135"/>
      <c r="CN125" s="135"/>
      <c r="CO125" s="136"/>
      <c r="CP125" s="137"/>
      <c r="CQ125" s="138"/>
      <c r="CR125" s="138"/>
      <c r="CS125" s="138"/>
      <c r="CT125" s="138"/>
      <c r="CU125" s="138"/>
      <c r="CV125" s="138"/>
      <c r="CW125" s="138"/>
      <c r="CX125" s="138"/>
      <c r="CY125" s="138"/>
      <c r="CZ125" s="138"/>
      <c r="DA125" s="138"/>
      <c r="DB125" s="138"/>
      <c r="DC125" s="138"/>
      <c r="DD125" s="139"/>
    </row>
    <row r="126" spans="1:108" s="46" customFormat="1" ht="15" customHeight="1">
      <c r="A126" s="143" t="s">
        <v>151</v>
      </c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144"/>
      <c r="AO126" s="144"/>
      <c r="AP126" s="144"/>
      <c r="AQ126" s="144"/>
      <c r="AR126" s="144"/>
      <c r="AS126" s="145"/>
      <c r="AT126" s="140"/>
      <c r="AU126" s="141"/>
      <c r="AV126" s="141"/>
      <c r="AW126" s="141"/>
      <c r="AX126" s="141"/>
      <c r="AY126" s="141"/>
      <c r="AZ126" s="141"/>
      <c r="BA126" s="141"/>
      <c r="BB126" s="141"/>
      <c r="BC126" s="141"/>
      <c r="BD126" s="141"/>
      <c r="BE126" s="141"/>
      <c r="BF126" s="141"/>
      <c r="BG126" s="141"/>
      <c r="BH126" s="141"/>
      <c r="BI126" s="142"/>
      <c r="BJ126" s="152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4"/>
      <c r="CA126" s="152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4"/>
      <c r="CP126" s="158"/>
      <c r="CQ126" s="159"/>
      <c r="CR126" s="159"/>
      <c r="CS126" s="159"/>
      <c r="CT126" s="159"/>
      <c r="CU126" s="159"/>
      <c r="CV126" s="159"/>
      <c r="CW126" s="159"/>
      <c r="CX126" s="159"/>
      <c r="CY126" s="159"/>
      <c r="CZ126" s="159"/>
      <c r="DA126" s="159"/>
      <c r="DB126" s="159"/>
      <c r="DC126" s="159"/>
      <c r="DD126" s="160"/>
    </row>
    <row r="127" spans="1:108" s="46" customFormat="1" ht="32.25" customHeight="1">
      <c r="A127" s="143" t="s">
        <v>152</v>
      </c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  <c r="AF127" s="144"/>
      <c r="AG127" s="144"/>
      <c r="AH127" s="144"/>
      <c r="AI127" s="144"/>
      <c r="AJ127" s="144"/>
      <c r="AK127" s="144"/>
      <c r="AL127" s="144"/>
      <c r="AM127" s="144"/>
      <c r="AN127" s="144"/>
      <c r="AO127" s="144"/>
      <c r="AP127" s="144"/>
      <c r="AQ127" s="144"/>
      <c r="AR127" s="144"/>
      <c r="AS127" s="145"/>
      <c r="AT127" s="140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  <c r="BI127" s="142"/>
      <c r="BJ127" s="152">
        <f>BJ128</f>
        <v>75988.3</v>
      </c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4"/>
      <c r="CA127" s="152">
        <f>CA128</f>
        <v>75988.3</v>
      </c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/>
      <c r="CO127" s="154"/>
      <c r="CP127" s="158"/>
      <c r="CQ127" s="159"/>
      <c r="CR127" s="159"/>
      <c r="CS127" s="159"/>
      <c r="CT127" s="159"/>
      <c r="CU127" s="159"/>
      <c r="CV127" s="159"/>
      <c r="CW127" s="159"/>
      <c r="CX127" s="159"/>
      <c r="CY127" s="159"/>
      <c r="CZ127" s="159"/>
      <c r="DA127" s="159"/>
      <c r="DB127" s="159"/>
      <c r="DC127" s="159"/>
      <c r="DD127" s="160"/>
    </row>
    <row r="128" spans="1:108" s="46" customFormat="1" ht="30" customHeight="1">
      <c r="A128" s="143" t="s">
        <v>168</v>
      </c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  <c r="Y128" s="144"/>
      <c r="Z128" s="144"/>
      <c r="AA128" s="144"/>
      <c r="AB128" s="144"/>
      <c r="AC128" s="144"/>
      <c r="AD128" s="144"/>
      <c r="AE128" s="144"/>
      <c r="AF128" s="144"/>
      <c r="AG128" s="144"/>
      <c r="AH128" s="144"/>
      <c r="AI128" s="144"/>
      <c r="AJ128" s="144"/>
      <c r="AK128" s="144"/>
      <c r="AL128" s="144"/>
      <c r="AM128" s="144"/>
      <c r="AN128" s="144"/>
      <c r="AO128" s="144"/>
      <c r="AP128" s="144"/>
      <c r="AQ128" s="144"/>
      <c r="AR128" s="144"/>
      <c r="AS128" s="145"/>
      <c r="AT128" s="140"/>
      <c r="AU128" s="141"/>
      <c r="AV128" s="141"/>
      <c r="AW128" s="141"/>
      <c r="AX128" s="141"/>
      <c r="AY128" s="141"/>
      <c r="AZ128" s="141"/>
      <c r="BA128" s="141"/>
      <c r="BB128" s="141"/>
      <c r="BC128" s="141"/>
      <c r="BD128" s="141"/>
      <c r="BE128" s="141"/>
      <c r="BF128" s="141"/>
      <c r="BG128" s="141"/>
      <c r="BH128" s="141"/>
      <c r="BI128" s="142"/>
      <c r="BJ128" s="134">
        <v>75988.3</v>
      </c>
      <c r="BK128" s="135"/>
      <c r="BL128" s="135"/>
      <c r="BM128" s="135"/>
      <c r="BN128" s="135"/>
      <c r="BO128" s="135"/>
      <c r="BP128" s="135"/>
      <c r="BQ128" s="135"/>
      <c r="BR128" s="135"/>
      <c r="BS128" s="135"/>
      <c r="BT128" s="135"/>
      <c r="BU128" s="135"/>
      <c r="BV128" s="135"/>
      <c r="BW128" s="135"/>
      <c r="BX128" s="135"/>
      <c r="BY128" s="135"/>
      <c r="BZ128" s="136"/>
      <c r="CA128" s="134">
        <f>BJ128</f>
        <v>75988.3</v>
      </c>
      <c r="CB128" s="135"/>
      <c r="CC128" s="135"/>
      <c r="CD128" s="135"/>
      <c r="CE128" s="135"/>
      <c r="CF128" s="135"/>
      <c r="CG128" s="135"/>
      <c r="CH128" s="135"/>
      <c r="CI128" s="135"/>
      <c r="CJ128" s="135"/>
      <c r="CK128" s="135"/>
      <c r="CL128" s="135"/>
      <c r="CM128" s="135"/>
      <c r="CN128" s="135"/>
      <c r="CO128" s="136"/>
      <c r="CP128" s="68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70"/>
    </row>
    <row r="129" spans="1:108" s="46" customFormat="1" ht="32.25" customHeight="1">
      <c r="A129" s="155" t="s">
        <v>163</v>
      </c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7"/>
      <c r="AT129" s="140"/>
      <c r="AU129" s="141"/>
      <c r="AV129" s="141"/>
      <c r="AW129" s="141"/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2"/>
      <c r="BJ129" s="149"/>
      <c r="BK129" s="150"/>
      <c r="BL129" s="150"/>
      <c r="BM129" s="150"/>
      <c r="BN129" s="150"/>
      <c r="BO129" s="150"/>
      <c r="BP129" s="150"/>
      <c r="BQ129" s="150"/>
      <c r="BR129" s="150"/>
      <c r="BS129" s="150"/>
      <c r="BT129" s="150"/>
      <c r="BU129" s="150"/>
      <c r="BV129" s="150"/>
      <c r="BW129" s="150"/>
      <c r="BX129" s="150"/>
      <c r="BY129" s="150"/>
      <c r="BZ129" s="151"/>
      <c r="CA129" s="149"/>
      <c r="CB129" s="150"/>
      <c r="CC129" s="150"/>
      <c r="CD129" s="150"/>
      <c r="CE129" s="150"/>
      <c r="CF129" s="150"/>
      <c r="CG129" s="150"/>
      <c r="CH129" s="150"/>
      <c r="CI129" s="150"/>
      <c r="CJ129" s="150"/>
      <c r="CK129" s="150"/>
      <c r="CL129" s="150"/>
      <c r="CM129" s="150"/>
      <c r="CN129" s="150"/>
      <c r="CO129" s="151"/>
      <c r="CP129" s="158"/>
      <c r="CQ129" s="159"/>
      <c r="CR129" s="159"/>
      <c r="CS129" s="159"/>
      <c r="CT129" s="159"/>
      <c r="CU129" s="159"/>
      <c r="CV129" s="159"/>
      <c r="CW129" s="159"/>
      <c r="CX129" s="159"/>
      <c r="CY129" s="159"/>
      <c r="CZ129" s="159"/>
      <c r="DA129" s="159"/>
      <c r="DB129" s="159"/>
      <c r="DC129" s="159"/>
      <c r="DD129" s="160"/>
    </row>
    <row r="130" spans="1:108" s="45" customFormat="1" ht="48" customHeight="1" collapsed="1">
      <c r="A130" s="155" t="s">
        <v>200</v>
      </c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7"/>
      <c r="AT130" s="86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8"/>
      <c r="BJ130" s="134">
        <v>30026</v>
      </c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5"/>
      <c r="BW130" s="135"/>
      <c r="BX130" s="135"/>
      <c r="BY130" s="135"/>
      <c r="BZ130" s="136"/>
      <c r="CA130" s="134">
        <f>BJ130</f>
        <v>30026</v>
      </c>
      <c r="CB130" s="135"/>
      <c r="CC130" s="135"/>
      <c r="CD130" s="135"/>
      <c r="CE130" s="135"/>
      <c r="CF130" s="135"/>
      <c r="CG130" s="135"/>
      <c r="CH130" s="135"/>
      <c r="CI130" s="135"/>
      <c r="CJ130" s="135"/>
      <c r="CK130" s="135"/>
      <c r="CL130" s="135"/>
      <c r="CM130" s="135"/>
      <c r="CN130" s="135"/>
      <c r="CO130" s="136"/>
      <c r="CP130" s="137"/>
      <c r="CQ130" s="138"/>
      <c r="CR130" s="138"/>
      <c r="CS130" s="138"/>
      <c r="CT130" s="138"/>
      <c r="CU130" s="138"/>
      <c r="CV130" s="138"/>
      <c r="CW130" s="138"/>
      <c r="CX130" s="138"/>
      <c r="CY130" s="138"/>
      <c r="CZ130" s="138"/>
      <c r="DA130" s="138"/>
      <c r="DB130" s="138"/>
      <c r="DC130" s="138"/>
      <c r="DD130" s="139"/>
    </row>
    <row r="131" spans="1:108" s="45" customFormat="1" ht="15" customHeight="1">
      <c r="A131" s="66"/>
      <c r="B131" s="156" t="s">
        <v>112</v>
      </c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7"/>
      <c r="AT131" s="86" t="s">
        <v>192</v>
      </c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8"/>
      <c r="BJ131" s="152">
        <f>BJ133+BJ134+BJ135+BJ165</f>
        <v>564315.72</v>
      </c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4"/>
      <c r="CA131" s="152">
        <f>CA133+CA134+CA135+CA137+CA165</f>
        <v>564315.72</v>
      </c>
      <c r="CB131" s="153"/>
      <c r="CC131" s="153"/>
      <c r="CD131" s="153"/>
      <c r="CE131" s="153"/>
      <c r="CF131" s="153"/>
      <c r="CG131" s="153"/>
      <c r="CH131" s="153"/>
      <c r="CI131" s="153"/>
      <c r="CJ131" s="153"/>
      <c r="CK131" s="153"/>
      <c r="CL131" s="153"/>
      <c r="CM131" s="153"/>
      <c r="CN131" s="153"/>
      <c r="CO131" s="154"/>
      <c r="CP131" s="137"/>
      <c r="CQ131" s="138"/>
      <c r="CR131" s="138"/>
      <c r="CS131" s="138"/>
      <c r="CT131" s="138"/>
      <c r="CU131" s="138"/>
      <c r="CV131" s="138"/>
      <c r="CW131" s="138"/>
      <c r="CX131" s="138"/>
      <c r="CY131" s="138"/>
      <c r="CZ131" s="138"/>
      <c r="DA131" s="138"/>
      <c r="DB131" s="138"/>
      <c r="DC131" s="138"/>
      <c r="DD131" s="139"/>
    </row>
    <row r="132" spans="1:108" s="46" customFormat="1" ht="31.5" customHeight="1">
      <c r="A132" s="143" t="s">
        <v>150</v>
      </c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  <c r="AF132" s="144"/>
      <c r="AG132" s="144"/>
      <c r="AH132" s="144"/>
      <c r="AI132" s="144"/>
      <c r="AJ132" s="144"/>
      <c r="AK132" s="144"/>
      <c r="AL132" s="144"/>
      <c r="AM132" s="144"/>
      <c r="AN132" s="144"/>
      <c r="AO132" s="144"/>
      <c r="AP132" s="144"/>
      <c r="AQ132" s="144"/>
      <c r="AR132" s="144"/>
      <c r="AS132" s="145"/>
      <c r="AT132" s="140"/>
      <c r="AU132" s="141"/>
      <c r="AV132" s="141"/>
      <c r="AW132" s="141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2"/>
      <c r="BJ132" s="152">
        <f>BJ133</f>
        <v>248492.09</v>
      </c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4"/>
      <c r="CA132" s="152">
        <f>BJ132</f>
        <v>248492.09</v>
      </c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  <c r="CL132" s="153"/>
      <c r="CM132" s="153"/>
      <c r="CN132" s="153"/>
      <c r="CO132" s="154"/>
      <c r="CP132" s="158"/>
      <c r="CQ132" s="159"/>
      <c r="CR132" s="159"/>
      <c r="CS132" s="159"/>
      <c r="CT132" s="159"/>
      <c r="CU132" s="159"/>
      <c r="CV132" s="159"/>
      <c r="CW132" s="159"/>
      <c r="CX132" s="159"/>
      <c r="CY132" s="159"/>
      <c r="CZ132" s="159"/>
      <c r="DA132" s="159"/>
      <c r="DB132" s="159"/>
      <c r="DC132" s="159"/>
      <c r="DD132" s="160"/>
    </row>
    <row r="133" spans="1:108" s="45" customFormat="1" ht="23.25" customHeight="1">
      <c r="A133" s="143" t="s">
        <v>184</v>
      </c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  <c r="Y133" s="144"/>
      <c r="Z133" s="144"/>
      <c r="AA133" s="144"/>
      <c r="AB133" s="144"/>
      <c r="AC133" s="144"/>
      <c r="AD133" s="144"/>
      <c r="AE133" s="144"/>
      <c r="AF133" s="144"/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5"/>
      <c r="AT133" s="86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8"/>
      <c r="BJ133" s="134">
        <v>248492.09</v>
      </c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5"/>
      <c r="BX133" s="135"/>
      <c r="BY133" s="135"/>
      <c r="BZ133" s="136"/>
      <c r="CA133" s="134">
        <f>BJ133</f>
        <v>248492.09</v>
      </c>
      <c r="CB133" s="135"/>
      <c r="CC133" s="135"/>
      <c r="CD133" s="135"/>
      <c r="CE133" s="135"/>
      <c r="CF133" s="135"/>
      <c r="CG133" s="135"/>
      <c r="CH133" s="135"/>
      <c r="CI133" s="135"/>
      <c r="CJ133" s="135"/>
      <c r="CK133" s="135"/>
      <c r="CL133" s="135"/>
      <c r="CM133" s="135"/>
      <c r="CN133" s="135"/>
      <c r="CO133" s="136"/>
      <c r="CP133" s="137"/>
      <c r="CQ133" s="138"/>
      <c r="CR133" s="138"/>
      <c r="CS133" s="138"/>
      <c r="CT133" s="138"/>
      <c r="CU133" s="138"/>
      <c r="CV133" s="138"/>
      <c r="CW133" s="138"/>
      <c r="CX133" s="138"/>
      <c r="CY133" s="138"/>
      <c r="CZ133" s="138"/>
      <c r="DA133" s="138"/>
      <c r="DB133" s="138"/>
      <c r="DC133" s="138"/>
      <c r="DD133" s="139"/>
    </row>
    <row r="134" spans="1:108" s="46" customFormat="1" ht="60" customHeight="1">
      <c r="A134" s="143" t="s">
        <v>174</v>
      </c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5"/>
      <c r="AT134" s="86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8"/>
      <c r="BJ134" s="152">
        <v>88015.68</v>
      </c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4"/>
      <c r="CA134" s="152">
        <f>BJ134</f>
        <v>88015.68</v>
      </c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4"/>
      <c r="CP134" s="137"/>
      <c r="CQ134" s="138"/>
      <c r="CR134" s="138"/>
      <c r="CS134" s="138"/>
      <c r="CT134" s="138"/>
      <c r="CU134" s="138"/>
      <c r="CV134" s="138"/>
      <c r="CW134" s="138"/>
      <c r="CX134" s="138"/>
      <c r="CY134" s="138"/>
      <c r="CZ134" s="138"/>
      <c r="DA134" s="138"/>
      <c r="DB134" s="138"/>
      <c r="DC134" s="138"/>
      <c r="DD134" s="139"/>
    </row>
    <row r="135" spans="1:108" s="46" customFormat="1" ht="32.25" customHeight="1">
      <c r="A135" s="143" t="s">
        <v>152</v>
      </c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4"/>
      <c r="AC135" s="144"/>
      <c r="AD135" s="144"/>
      <c r="AE135" s="144"/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5"/>
      <c r="AT135" s="140"/>
      <c r="AU135" s="141"/>
      <c r="AV135" s="141"/>
      <c r="AW135" s="141"/>
      <c r="AX135" s="141"/>
      <c r="AY135" s="141"/>
      <c r="AZ135" s="141"/>
      <c r="BA135" s="141"/>
      <c r="BB135" s="141"/>
      <c r="BC135" s="141"/>
      <c r="BD135" s="141"/>
      <c r="BE135" s="141"/>
      <c r="BF135" s="141"/>
      <c r="BG135" s="141"/>
      <c r="BH135" s="141"/>
      <c r="BI135" s="142"/>
      <c r="BJ135" s="152">
        <f>BJ136</f>
        <v>118132.85</v>
      </c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4"/>
      <c r="CA135" s="152">
        <f>CA136</f>
        <v>118132.85</v>
      </c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4"/>
      <c r="CP135" s="158"/>
      <c r="CQ135" s="159"/>
      <c r="CR135" s="159"/>
      <c r="CS135" s="159"/>
      <c r="CT135" s="159"/>
      <c r="CU135" s="159"/>
      <c r="CV135" s="159"/>
      <c r="CW135" s="159"/>
      <c r="CX135" s="159"/>
      <c r="CY135" s="159"/>
      <c r="CZ135" s="159"/>
      <c r="DA135" s="159"/>
      <c r="DB135" s="159"/>
      <c r="DC135" s="159"/>
      <c r="DD135" s="160"/>
    </row>
    <row r="136" spans="1:108" s="46" customFormat="1" ht="30" customHeight="1">
      <c r="A136" s="143" t="s">
        <v>153</v>
      </c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  <c r="AF136" s="144"/>
      <c r="AG136" s="144"/>
      <c r="AH136" s="144"/>
      <c r="AI136" s="144"/>
      <c r="AJ136" s="144"/>
      <c r="AK136" s="144"/>
      <c r="AL136" s="144"/>
      <c r="AM136" s="144"/>
      <c r="AN136" s="144"/>
      <c r="AO136" s="144"/>
      <c r="AP136" s="144"/>
      <c r="AQ136" s="144"/>
      <c r="AR136" s="144"/>
      <c r="AS136" s="145"/>
      <c r="AT136" s="140"/>
      <c r="AU136" s="141"/>
      <c r="AV136" s="141"/>
      <c r="AW136" s="141"/>
      <c r="AX136" s="141"/>
      <c r="AY136" s="141"/>
      <c r="AZ136" s="141"/>
      <c r="BA136" s="141"/>
      <c r="BB136" s="141"/>
      <c r="BC136" s="141"/>
      <c r="BD136" s="141"/>
      <c r="BE136" s="141"/>
      <c r="BF136" s="141"/>
      <c r="BG136" s="141"/>
      <c r="BH136" s="141"/>
      <c r="BI136" s="142"/>
      <c r="BJ136" s="134">
        <v>118132.85</v>
      </c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6"/>
      <c r="CA136" s="134">
        <f>BJ136</f>
        <v>118132.85</v>
      </c>
      <c r="CB136" s="135"/>
      <c r="CC136" s="135"/>
      <c r="CD136" s="135"/>
      <c r="CE136" s="135"/>
      <c r="CF136" s="135"/>
      <c r="CG136" s="135"/>
      <c r="CH136" s="135"/>
      <c r="CI136" s="135"/>
      <c r="CJ136" s="135"/>
      <c r="CK136" s="135"/>
      <c r="CL136" s="135"/>
      <c r="CM136" s="135"/>
      <c r="CN136" s="135"/>
      <c r="CO136" s="136"/>
      <c r="CP136" s="68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70"/>
    </row>
    <row r="137" spans="1:108" s="46" customFormat="1" ht="33" customHeight="1" hidden="1" outlineLevel="1">
      <c r="A137" s="155" t="s">
        <v>163</v>
      </c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7"/>
      <c r="AT137" s="140"/>
      <c r="AU137" s="141"/>
      <c r="AV137" s="141"/>
      <c r="AW137" s="141"/>
      <c r="AX137" s="141"/>
      <c r="AY137" s="141"/>
      <c r="AZ137" s="141"/>
      <c r="BA137" s="141"/>
      <c r="BB137" s="141"/>
      <c r="BC137" s="141"/>
      <c r="BD137" s="141"/>
      <c r="BE137" s="141"/>
      <c r="BF137" s="141"/>
      <c r="BG137" s="141"/>
      <c r="BH137" s="141"/>
      <c r="BI137" s="142"/>
      <c r="BJ137" s="149"/>
      <c r="BK137" s="150"/>
      <c r="BL137" s="150"/>
      <c r="BM137" s="150"/>
      <c r="BN137" s="150"/>
      <c r="BO137" s="150"/>
      <c r="BP137" s="150"/>
      <c r="BQ137" s="150"/>
      <c r="BR137" s="150"/>
      <c r="BS137" s="150"/>
      <c r="BT137" s="150"/>
      <c r="BU137" s="150"/>
      <c r="BV137" s="150"/>
      <c r="BW137" s="150"/>
      <c r="BX137" s="150"/>
      <c r="BY137" s="150"/>
      <c r="BZ137" s="151"/>
      <c r="CA137" s="149"/>
      <c r="CB137" s="150"/>
      <c r="CC137" s="150"/>
      <c r="CD137" s="150"/>
      <c r="CE137" s="150"/>
      <c r="CF137" s="150"/>
      <c r="CG137" s="150"/>
      <c r="CH137" s="150"/>
      <c r="CI137" s="150"/>
      <c r="CJ137" s="150"/>
      <c r="CK137" s="150"/>
      <c r="CL137" s="150"/>
      <c r="CM137" s="150"/>
      <c r="CN137" s="150"/>
      <c r="CO137" s="151"/>
      <c r="CP137" s="158"/>
      <c r="CQ137" s="159"/>
      <c r="CR137" s="159"/>
      <c r="CS137" s="159"/>
      <c r="CT137" s="159"/>
      <c r="CU137" s="159"/>
      <c r="CV137" s="159"/>
      <c r="CW137" s="159"/>
      <c r="CX137" s="159"/>
      <c r="CY137" s="159"/>
      <c r="CZ137" s="159"/>
      <c r="DA137" s="159"/>
      <c r="DB137" s="159"/>
      <c r="DC137" s="159"/>
      <c r="DD137" s="160"/>
    </row>
    <row r="138" spans="1:108" s="46" customFormat="1" ht="15" customHeight="1" hidden="1" outlineLevel="1">
      <c r="A138" s="179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80"/>
      <c r="AK138" s="180"/>
      <c r="AL138" s="180"/>
      <c r="AM138" s="180"/>
      <c r="AN138" s="180"/>
      <c r="AO138" s="180"/>
      <c r="AP138" s="180"/>
      <c r="AQ138" s="180"/>
      <c r="AR138" s="180"/>
      <c r="AS138" s="181"/>
      <c r="AT138" s="140"/>
      <c r="AU138" s="141"/>
      <c r="AV138" s="141"/>
      <c r="AW138" s="141"/>
      <c r="AX138" s="141"/>
      <c r="AY138" s="141"/>
      <c r="AZ138" s="141"/>
      <c r="BA138" s="141"/>
      <c r="BB138" s="141"/>
      <c r="BC138" s="141"/>
      <c r="BD138" s="141"/>
      <c r="BE138" s="141"/>
      <c r="BF138" s="141"/>
      <c r="BG138" s="141"/>
      <c r="BH138" s="141"/>
      <c r="BI138" s="142"/>
      <c r="BJ138" s="152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153"/>
      <c r="BX138" s="153"/>
      <c r="BY138" s="153"/>
      <c r="BZ138" s="154"/>
      <c r="CA138" s="152"/>
      <c r="CB138" s="153"/>
      <c r="CC138" s="153"/>
      <c r="CD138" s="153"/>
      <c r="CE138" s="153"/>
      <c r="CF138" s="153"/>
      <c r="CG138" s="153"/>
      <c r="CH138" s="153"/>
      <c r="CI138" s="153"/>
      <c r="CJ138" s="153"/>
      <c r="CK138" s="153"/>
      <c r="CL138" s="153"/>
      <c r="CM138" s="153"/>
      <c r="CN138" s="153"/>
      <c r="CO138" s="154"/>
      <c r="CP138" s="158"/>
      <c r="CQ138" s="159"/>
      <c r="CR138" s="159"/>
      <c r="CS138" s="159"/>
      <c r="CT138" s="159"/>
      <c r="CU138" s="159"/>
      <c r="CV138" s="159"/>
      <c r="CW138" s="159"/>
      <c r="CX138" s="159"/>
      <c r="CY138" s="159"/>
      <c r="CZ138" s="159"/>
      <c r="DA138" s="159"/>
      <c r="DB138" s="159"/>
      <c r="DC138" s="159"/>
      <c r="DD138" s="160"/>
    </row>
    <row r="139" spans="1:108" s="45" customFormat="1" ht="30" customHeight="1" hidden="1" outlineLevel="1">
      <c r="A139" s="66"/>
      <c r="B139" s="182" t="s">
        <v>30</v>
      </c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  <c r="AG139" s="182"/>
      <c r="AH139" s="182"/>
      <c r="AI139" s="182"/>
      <c r="AJ139" s="182"/>
      <c r="AK139" s="182"/>
      <c r="AL139" s="182"/>
      <c r="AM139" s="182"/>
      <c r="AN139" s="182"/>
      <c r="AO139" s="182"/>
      <c r="AP139" s="182"/>
      <c r="AQ139" s="182"/>
      <c r="AR139" s="182"/>
      <c r="AS139" s="183"/>
      <c r="AT139" s="86">
        <v>240</v>
      </c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8"/>
      <c r="BJ139" s="152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4"/>
      <c r="CA139" s="152"/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4"/>
      <c r="CP139" s="137"/>
      <c r="CQ139" s="138"/>
      <c r="CR139" s="138"/>
      <c r="CS139" s="138"/>
      <c r="CT139" s="138"/>
      <c r="CU139" s="138"/>
      <c r="CV139" s="138"/>
      <c r="CW139" s="138"/>
      <c r="CX139" s="138"/>
      <c r="CY139" s="138"/>
      <c r="CZ139" s="138"/>
      <c r="DA139" s="138"/>
      <c r="DB139" s="138"/>
      <c r="DC139" s="138"/>
      <c r="DD139" s="139"/>
    </row>
    <row r="140" spans="1:108" s="46" customFormat="1" ht="30.75" customHeight="1" hidden="1" outlineLevel="1">
      <c r="A140" s="143" t="s">
        <v>150</v>
      </c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4"/>
      <c r="AC140" s="144"/>
      <c r="AD140" s="144"/>
      <c r="AE140" s="144"/>
      <c r="AF140" s="144"/>
      <c r="AG140" s="144"/>
      <c r="AH140" s="144"/>
      <c r="AI140" s="144"/>
      <c r="AJ140" s="144"/>
      <c r="AK140" s="144"/>
      <c r="AL140" s="144"/>
      <c r="AM140" s="144"/>
      <c r="AN140" s="144"/>
      <c r="AO140" s="144"/>
      <c r="AP140" s="144"/>
      <c r="AQ140" s="144"/>
      <c r="AR140" s="144"/>
      <c r="AS140" s="145"/>
      <c r="AT140" s="140"/>
      <c r="AU140" s="141"/>
      <c r="AV140" s="141"/>
      <c r="AW140" s="141"/>
      <c r="AX140" s="141"/>
      <c r="AY140" s="141"/>
      <c r="AZ140" s="141"/>
      <c r="BA140" s="141"/>
      <c r="BB140" s="141"/>
      <c r="BC140" s="141"/>
      <c r="BD140" s="141"/>
      <c r="BE140" s="141"/>
      <c r="BF140" s="141"/>
      <c r="BG140" s="141"/>
      <c r="BH140" s="141"/>
      <c r="BI140" s="142"/>
      <c r="BJ140" s="152"/>
      <c r="BK140" s="153"/>
      <c r="BL140" s="153"/>
      <c r="BM140" s="153"/>
      <c r="BN140" s="153"/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4"/>
      <c r="CA140" s="152"/>
      <c r="CB140" s="153"/>
      <c r="CC140" s="153"/>
      <c r="CD140" s="153"/>
      <c r="CE140" s="153"/>
      <c r="CF140" s="153"/>
      <c r="CG140" s="153"/>
      <c r="CH140" s="153"/>
      <c r="CI140" s="153"/>
      <c r="CJ140" s="153"/>
      <c r="CK140" s="153"/>
      <c r="CL140" s="153"/>
      <c r="CM140" s="153"/>
      <c r="CN140" s="153"/>
      <c r="CO140" s="154"/>
      <c r="CP140" s="158"/>
      <c r="CQ140" s="159"/>
      <c r="CR140" s="159"/>
      <c r="CS140" s="159"/>
      <c r="CT140" s="159"/>
      <c r="CU140" s="159"/>
      <c r="CV140" s="159"/>
      <c r="CW140" s="159"/>
      <c r="CX140" s="159"/>
      <c r="CY140" s="159"/>
      <c r="CZ140" s="159"/>
      <c r="DA140" s="159"/>
      <c r="DB140" s="159"/>
      <c r="DC140" s="159"/>
      <c r="DD140" s="160"/>
    </row>
    <row r="141" spans="1:108" s="46" customFormat="1" ht="15" customHeight="1" hidden="1" outlineLevel="1">
      <c r="A141" s="143" t="s">
        <v>151</v>
      </c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4"/>
      <c r="AR141" s="144"/>
      <c r="AS141" s="145"/>
      <c r="AT141" s="140"/>
      <c r="AU141" s="141"/>
      <c r="AV141" s="141"/>
      <c r="AW141" s="141"/>
      <c r="AX141" s="141"/>
      <c r="AY141" s="141"/>
      <c r="AZ141" s="141"/>
      <c r="BA141" s="141"/>
      <c r="BB141" s="141"/>
      <c r="BC141" s="141"/>
      <c r="BD141" s="141"/>
      <c r="BE141" s="141"/>
      <c r="BF141" s="141"/>
      <c r="BG141" s="141"/>
      <c r="BH141" s="141"/>
      <c r="BI141" s="142"/>
      <c r="BJ141" s="152"/>
      <c r="BK141" s="153"/>
      <c r="BL141" s="153"/>
      <c r="BM141" s="153"/>
      <c r="BN141" s="153"/>
      <c r="BO141" s="153"/>
      <c r="BP141" s="153"/>
      <c r="BQ141" s="153"/>
      <c r="BR141" s="153"/>
      <c r="BS141" s="153"/>
      <c r="BT141" s="153"/>
      <c r="BU141" s="153"/>
      <c r="BV141" s="153"/>
      <c r="BW141" s="153"/>
      <c r="BX141" s="153"/>
      <c r="BY141" s="153"/>
      <c r="BZ141" s="154"/>
      <c r="CA141" s="152"/>
      <c r="CB141" s="153"/>
      <c r="CC141" s="153"/>
      <c r="CD141" s="153"/>
      <c r="CE141" s="153"/>
      <c r="CF141" s="153"/>
      <c r="CG141" s="153"/>
      <c r="CH141" s="153"/>
      <c r="CI141" s="153"/>
      <c r="CJ141" s="153"/>
      <c r="CK141" s="153"/>
      <c r="CL141" s="153"/>
      <c r="CM141" s="153"/>
      <c r="CN141" s="153"/>
      <c r="CO141" s="154"/>
      <c r="CP141" s="158"/>
      <c r="CQ141" s="159"/>
      <c r="CR141" s="159"/>
      <c r="CS141" s="159"/>
      <c r="CT141" s="159"/>
      <c r="CU141" s="159"/>
      <c r="CV141" s="159"/>
      <c r="CW141" s="159"/>
      <c r="CX141" s="159"/>
      <c r="CY141" s="159"/>
      <c r="CZ141" s="159"/>
      <c r="DA141" s="159"/>
      <c r="DB141" s="159"/>
      <c r="DC141" s="159"/>
      <c r="DD141" s="160"/>
    </row>
    <row r="142" spans="1:108" s="46" customFormat="1" ht="30" customHeight="1" hidden="1" outlineLevel="1">
      <c r="A142" s="143" t="s">
        <v>152</v>
      </c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  <c r="Y142" s="144"/>
      <c r="Z142" s="144"/>
      <c r="AA142" s="144"/>
      <c r="AB142" s="144"/>
      <c r="AC142" s="144"/>
      <c r="AD142" s="144"/>
      <c r="AE142" s="144"/>
      <c r="AF142" s="144"/>
      <c r="AG142" s="144"/>
      <c r="AH142" s="144"/>
      <c r="AI142" s="144"/>
      <c r="AJ142" s="144"/>
      <c r="AK142" s="144"/>
      <c r="AL142" s="144"/>
      <c r="AM142" s="144"/>
      <c r="AN142" s="144"/>
      <c r="AO142" s="144"/>
      <c r="AP142" s="144"/>
      <c r="AQ142" s="144"/>
      <c r="AR142" s="144"/>
      <c r="AS142" s="145"/>
      <c r="AT142" s="140"/>
      <c r="AU142" s="141"/>
      <c r="AV142" s="141"/>
      <c r="AW142" s="141"/>
      <c r="AX142" s="141"/>
      <c r="AY142" s="141"/>
      <c r="AZ142" s="141"/>
      <c r="BA142" s="141"/>
      <c r="BB142" s="141"/>
      <c r="BC142" s="141"/>
      <c r="BD142" s="141"/>
      <c r="BE142" s="141"/>
      <c r="BF142" s="141"/>
      <c r="BG142" s="141"/>
      <c r="BH142" s="141"/>
      <c r="BI142" s="142"/>
      <c r="BJ142" s="152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153"/>
      <c r="BX142" s="153"/>
      <c r="BY142" s="153"/>
      <c r="BZ142" s="154"/>
      <c r="CA142" s="152"/>
      <c r="CB142" s="153"/>
      <c r="CC142" s="153"/>
      <c r="CD142" s="153"/>
      <c r="CE142" s="153"/>
      <c r="CF142" s="153"/>
      <c r="CG142" s="153"/>
      <c r="CH142" s="153"/>
      <c r="CI142" s="153"/>
      <c r="CJ142" s="153"/>
      <c r="CK142" s="153"/>
      <c r="CL142" s="153"/>
      <c r="CM142" s="153"/>
      <c r="CN142" s="153"/>
      <c r="CO142" s="154"/>
      <c r="CP142" s="158"/>
      <c r="CQ142" s="159"/>
      <c r="CR142" s="159"/>
      <c r="CS142" s="159"/>
      <c r="CT142" s="159"/>
      <c r="CU142" s="159"/>
      <c r="CV142" s="159"/>
      <c r="CW142" s="159"/>
      <c r="CX142" s="159"/>
      <c r="CY142" s="159"/>
      <c r="CZ142" s="159"/>
      <c r="DA142" s="159"/>
      <c r="DB142" s="159"/>
      <c r="DC142" s="159"/>
      <c r="DD142" s="160"/>
    </row>
    <row r="143" spans="1:108" s="46" customFormat="1" ht="15" customHeight="1" hidden="1" outlineLevel="1">
      <c r="A143" s="179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80"/>
      <c r="AK143" s="180"/>
      <c r="AL143" s="180"/>
      <c r="AM143" s="180"/>
      <c r="AN143" s="180"/>
      <c r="AO143" s="180"/>
      <c r="AP143" s="180"/>
      <c r="AQ143" s="180"/>
      <c r="AR143" s="180"/>
      <c r="AS143" s="181"/>
      <c r="AT143" s="140"/>
      <c r="AU143" s="141"/>
      <c r="AV143" s="141"/>
      <c r="AW143" s="141"/>
      <c r="AX143" s="141"/>
      <c r="AY143" s="141"/>
      <c r="AZ143" s="141"/>
      <c r="BA143" s="141"/>
      <c r="BB143" s="141"/>
      <c r="BC143" s="141"/>
      <c r="BD143" s="141"/>
      <c r="BE143" s="141"/>
      <c r="BF143" s="141"/>
      <c r="BG143" s="141"/>
      <c r="BH143" s="141"/>
      <c r="BI143" s="142"/>
      <c r="BJ143" s="152"/>
      <c r="BK143" s="153"/>
      <c r="BL143" s="153"/>
      <c r="BM143" s="153"/>
      <c r="BN143" s="153"/>
      <c r="BO143" s="153"/>
      <c r="BP143" s="153"/>
      <c r="BQ143" s="153"/>
      <c r="BR143" s="153"/>
      <c r="BS143" s="153"/>
      <c r="BT143" s="153"/>
      <c r="BU143" s="153"/>
      <c r="BV143" s="153"/>
      <c r="BW143" s="153"/>
      <c r="BX143" s="153"/>
      <c r="BY143" s="153"/>
      <c r="BZ143" s="154"/>
      <c r="CA143" s="152"/>
      <c r="CB143" s="153"/>
      <c r="CC143" s="153"/>
      <c r="CD143" s="153"/>
      <c r="CE143" s="153"/>
      <c r="CF143" s="153"/>
      <c r="CG143" s="153"/>
      <c r="CH143" s="153"/>
      <c r="CI143" s="153"/>
      <c r="CJ143" s="153"/>
      <c r="CK143" s="153"/>
      <c r="CL143" s="153"/>
      <c r="CM143" s="153"/>
      <c r="CN143" s="153"/>
      <c r="CO143" s="154"/>
      <c r="CP143" s="158"/>
      <c r="CQ143" s="159"/>
      <c r="CR143" s="159"/>
      <c r="CS143" s="159"/>
      <c r="CT143" s="159"/>
      <c r="CU143" s="159"/>
      <c r="CV143" s="159"/>
      <c r="CW143" s="159"/>
      <c r="CX143" s="159"/>
      <c r="CY143" s="159"/>
      <c r="CZ143" s="159"/>
      <c r="DA143" s="159"/>
      <c r="DB143" s="159"/>
      <c r="DC143" s="159"/>
      <c r="DD143" s="160"/>
    </row>
    <row r="144" spans="1:108" s="45" customFormat="1" ht="14.25" customHeight="1" hidden="1" outlineLevel="1">
      <c r="A144" s="66"/>
      <c r="B144" s="144" t="s">
        <v>1</v>
      </c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  <c r="Y144" s="144"/>
      <c r="Z144" s="144"/>
      <c r="AA144" s="144"/>
      <c r="AB144" s="144"/>
      <c r="AC144" s="144"/>
      <c r="AD144" s="144"/>
      <c r="AE144" s="144"/>
      <c r="AF144" s="144"/>
      <c r="AG144" s="144"/>
      <c r="AH144" s="144"/>
      <c r="AI144" s="144"/>
      <c r="AJ144" s="144"/>
      <c r="AK144" s="144"/>
      <c r="AL144" s="144"/>
      <c r="AM144" s="144"/>
      <c r="AN144" s="144"/>
      <c r="AO144" s="144"/>
      <c r="AP144" s="144"/>
      <c r="AQ144" s="144"/>
      <c r="AR144" s="144"/>
      <c r="AS144" s="145"/>
      <c r="AT144" s="86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8"/>
      <c r="BJ144" s="152"/>
      <c r="BK144" s="153"/>
      <c r="BL144" s="153"/>
      <c r="BM144" s="153"/>
      <c r="BN144" s="153"/>
      <c r="BO144" s="153"/>
      <c r="BP144" s="153"/>
      <c r="BQ144" s="153"/>
      <c r="BR144" s="153"/>
      <c r="BS144" s="153"/>
      <c r="BT144" s="153"/>
      <c r="BU144" s="153"/>
      <c r="BV144" s="153"/>
      <c r="BW144" s="153"/>
      <c r="BX144" s="153"/>
      <c r="BY144" s="153"/>
      <c r="BZ144" s="154"/>
      <c r="CA144" s="152"/>
      <c r="CB144" s="153"/>
      <c r="CC144" s="153"/>
      <c r="CD144" s="153"/>
      <c r="CE144" s="153"/>
      <c r="CF144" s="153"/>
      <c r="CG144" s="153"/>
      <c r="CH144" s="153"/>
      <c r="CI144" s="153"/>
      <c r="CJ144" s="153"/>
      <c r="CK144" s="153"/>
      <c r="CL144" s="153"/>
      <c r="CM144" s="153"/>
      <c r="CN144" s="153"/>
      <c r="CO144" s="154"/>
      <c r="CP144" s="137"/>
      <c r="CQ144" s="138"/>
      <c r="CR144" s="138"/>
      <c r="CS144" s="138"/>
      <c r="CT144" s="138"/>
      <c r="CU144" s="138"/>
      <c r="CV144" s="138"/>
      <c r="CW144" s="138"/>
      <c r="CX144" s="138"/>
      <c r="CY144" s="138"/>
      <c r="CZ144" s="138"/>
      <c r="DA144" s="138"/>
      <c r="DB144" s="138"/>
      <c r="DC144" s="138"/>
      <c r="DD144" s="139"/>
    </row>
    <row r="145" spans="1:108" s="45" customFormat="1" ht="33.75" customHeight="1" hidden="1" outlineLevel="1">
      <c r="A145" s="66"/>
      <c r="B145" s="156" t="s">
        <v>138</v>
      </c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56"/>
      <c r="AI145" s="156"/>
      <c r="AJ145" s="156"/>
      <c r="AK145" s="156"/>
      <c r="AL145" s="156"/>
      <c r="AM145" s="156"/>
      <c r="AN145" s="156"/>
      <c r="AO145" s="156"/>
      <c r="AP145" s="156"/>
      <c r="AQ145" s="156"/>
      <c r="AR145" s="156"/>
      <c r="AS145" s="157"/>
      <c r="AT145" s="86">
        <v>241</v>
      </c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8"/>
      <c r="BJ145" s="152"/>
      <c r="BK145" s="153"/>
      <c r="BL145" s="153"/>
      <c r="BM145" s="153"/>
      <c r="BN145" s="153"/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3"/>
      <c r="BZ145" s="154"/>
      <c r="CA145" s="152"/>
      <c r="CB145" s="153"/>
      <c r="CC145" s="153"/>
      <c r="CD145" s="153"/>
      <c r="CE145" s="153"/>
      <c r="CF145" s="153"/>
      <c r="CG145" s="153"/>
      <c r="CH145" s="153"/>
      <c r="CI145" s="153"/>
      <c r="CJ145" s="153"/>
      <c r="CK145" s="153"/>
      <c r="CL145" s="153"/>
      <c r="CM145" s="153"/>
      <c r="CN145" s="153"/>
      <c r="CO145" s="154"/>
      <c r="CP145" s="137"/>
      <c r="CQ145" s="138"/>
      <c r="CR145" s="138"/>
      <c r="CS145" s="138"/>
      <c r="CT145" s="138"/>
      <c r="CU145" s="138"/>
      <c r="CV145" s="138"/>
      <c r="CW145" s="138"/>
      <c r="CX145" s="138"/>
      <c r="CY145" s="138"/>
      <c r="CZ145" s="138"/>
      <c r="DA145" s="138"/>
      <c r="DB145" s="138"/>
      <c r="DC145" s="138"/>
      <c r="DD145" s="139"/>
    </row>
    <row r="146" spans="1:108" s="46" customFormat="1" ht="29.25" customHeight="1" hidden="1" outlineLevel="1">
      <c r="A146" s="143" t="s">
        <v>150</v>
      </c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W146" s="144"/>
      <c r="X146" s="144"/>
      <c r="Y146" s="144"/>
      <c r="Z146" s="144"/>
      <c r="AA146" s="144"/>
      <c r="AB146" s="144"/>
      <c r="AC146" s="144"/>
      <c r="AD146" s="144"/>
      <c r="AE146" s="144"/>
      <c r="AF146" s="144"/>
      <c r="AG146" s="144"/>
      <c r="AH146" s="144"/>
      <c r="AI146" s="144"/>
      <c r="AJ146" s="144"/>
      <c r="AK146" s="144"/>
      <c r="AL146" s="144"/>
      <c r="AM146" s="144"/>
      <c r="AN146" s="144"/>
      <c r="AO146" s="144"/>
      <c r="AP146" s="144"/>
      <c r="AQ146" s="144"/>
      <c r="AR146" s="144"/>
      <c r="AS146" s="145"/>
      <c r="AT146" s="140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1"/>
      <c r="BH146" s="141"/>
      <c r="BI146" s="142"/>
      <c r="BJ146" s="152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4"/>
      <c r="CA146" s="152"/>
      <c r="CB146" s="153"/>
      <c r="CC146" s="153"/>
      <c r="CD146" s="153"/>
      <c r="CE146" s="153"/>
      <c r="CF146" s="153"/>
      <c r="CG146" s="153"/>
      <c r="CH146" s="153"/>
      <c r="CI146" s="153"/>
      <c r="CJ146" s="153"/>
      <c r="CK146" s="153"/>
      <c r="CL146" s="153"/>
      <c r="CM146" s="153"/>
      <c r="CN146" s="153"/>
      <c r="CO146" s="154"/>
      <c r="CP146" s="158"/>
      <c r="CQ146" s="159"/>
      <c r="CR146" s="159"/>
      <c r="CS146" s="159"/>
      <c r="CT146" s="159"/>
      <c r="CU146" s="159"/>
      <c r="CV146" s="159"/>
      <c r="CW146" s="159"/>
      <c r="CX146" s="159"/>
      <c r="CY146" s="159"/>
      <c r="CZ146" s="159"/>
      <c r="DA146" s="159"/>
      <c r="DB146" s="159"/>
      <c r="DC146" s="159"/>
      <c r="DD146" s="160"/>
    </row>
    <row r="147" spans="1:108" s="46" customFormat="1" ht="15" customHeight="1" hidden="1" outlineLevel="1">
      <c r="A147" s="143" t="s">
        <v>151</v>
      </c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5"/>
      <c r="AT147" s="140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141"/>
      <c r="BE147" s="141"/>
      <c r="BF147" s="141"/>
      <c r="BG147" s="141"/>
      <c r="BH147" s="141"/>
      <c r="BI147" s="142"/>
      <c r="BJ147" s="152"/>
      <c r="BK147" s="153"/>
      <c r="BL147" s="153"/>
      <c r="BM147" s="153"/>
      <c r="BN147" s="153"/>
      <c r="BO147" s="153"/>
      <c r="BP147" s="153"/>
      <c r="BQ147" s="153"/>
      <c r="BR147" s="153"/>
      <c r="BS147" s="153"/>
      <c r="BT147" s="153"/>
      <c r="BU147" s="153"/>
      <c r="BV147" s="153"/>
      <c r="BW147" s="153"/>
      <c r="BX147" s="153"/>
      <c r="BY147" s="153"/>
      <c r="BZ147" s="154"/>
      <c r="CA147" s="152"/>
      <c r="CB147" s="153"/>
      <c r="CC147" s="153"/>
      <c r="CD147" s="153"/>
      <c r="CE147" s="153"/>
      <c r="CF147" s="153"/>
      <c r="CG147" s="153"/>
      <c r="CH147" s="153"/>
      <c r="CI147" s="153"/>
      <c r="CJ147" s="153"/>
      <c r="CK147" s="153"/>
      <c r="CL147" s="153"/>
      <c r="CM147" s="153"/>
      <c r="CN147" s="153"/>
      <c r="CO147" s="154"/>
      <c r="CP147" s="158"/>
      <c r="CQ147" s="159"/>
      <c r="CR147" s="159"/>
      <c r="CS147" s="159"/>
      <c r="CT147" s="159"/>
      <c r="CU147" s="159"/>
      <c r="CV147" s="159"/>
      <c r="CW147" s="159"/>
      <c r="CX147" s="159"/>
      <c r="CY147" s="159"/>
      <c r="CZ147" s="159"/>
      <c r="DA147" s="159"/>
      <c r="DB147" s="159"/>
      <c r="DC147" s="159"/>
      <c r="DD147" s="160"/>
    </row>
    <row r="148" spans="1:108" s="46" customFormat="1" ht="30" customHeight="1" hidden="1" outlineLevel="1">
      <c r="A148" s="143" t="s">
        <v>152</v>
      </c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W148" s="144"/>
      <c r="X148" s="144"/>
      <c r="Y148" s="144"/>
      <c r="Z148" s="144"/>
      <c r="AA148" s="144"/>
      <c r="AB148" s="144"/>
      <c r="AC148" s="144"/>
      <c r="AD148" s="144"/>
      <c r="AE148" s="144"/>
      <c r="AF148" s="144"/>
      <c r="AG148" s="144"/>
      <c r="AH148" s="144"/>
      <c r="AI148" s="144"/>
      <c r="AJ148" s="144"/>
      <c r="AK148" s="144"/>
      <c r="AL148" s="144"/>
      <c r="AM148" s="144"/>
      <c r="AN148" s="144"/>
      <c r="AO148" s="144"/>
      <c r="AP148" s="144"/>
      <c r="AQ148" s="144"/>
      <c r="AR148" s="144"/>
      <c r="AS148" s="145"/>
      <c r="AT148" s="140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1"/>
      <c r="BH148" s="141"/>
      <c r="BI148" s="142"/>
      <c r="BJ148" s="152"/>
      <c r="BK148" s="153"/>
      <c r="BL148" s="153"/>
      <c r="BM148" s="153"/>
      <c r="BN148" s="153"/>
      <c r="BO148" s="153"/>
      <c r="BP148" s="153"/>
      <c r="BQ148" s="153"/>
      <c r="BR148" s="153"/>
      <c r="BS148" s="153"/>
      <c r="BT148" s="153"/>
      <c r="BU148" s="153"/>
      <c r="BV148" s="153"/>
      <c r="BW148" s="153"/>
      <c r="BX148" s="153"/>
      <c r="BY148" s="153"/>
      <c r="BZ148" s="154"/>
      <c r="CA148" s="152"/>
      <c r="CB148" s="153"/>
      <c r="CC148" s="153"/>
      <c r="CD148" s="153"/>
      <c r="CE148" s="153"/>
      <c r="CF148" s="153"/>
      <c r="CG148" s="153"/>
      <c r="CH148" s="153"/>
      <c r="CI148" s="153"/>
      <c r="CJ148" s="153"/>
      <c r="CK148" s="153"/>
      <c r="CL148" s="153"/>
      <c r="CM148" s="153"/>
      <c r="CN148" s="153"/>
      <c r="CO148" s="154"/>
      <c r="CP148" s="158"/>
      <c r="CQ148" s="159"/>
      <c r="CR148" s="159"/>
      <c r="CS148" s="159"/>
      <c r="CT148" s="159"/>
      <c r="CU148" s="159"/>
      <c r="CV148" s="159"/>
      <c r="CW148" s="159"/>
      <c r="CX148" s="159"/>
      <c r="CY148" s="159"/>
      <c r="CZ148" s="159"/>
      <c r="DA148" s="159"/>
      <c r="DB148" s="159"/>
      <c r="DC148" s="159"/>
      <c r="DD148" s="160"/>
    </row>
    <row r="149" spans="1:108" s="46" customFormat="1" ht="15" customHeight="1" hidden="1" outlineLevel="1">
      <c r="A149" s="179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80"/>
      <c r="AK149" s="180"/>
      <c r="AL149" s="180"/>
      <c r="AM149" s="180"/>
      <c r="AN149" s="180"/>
      <c r="AO149" s="180"/>
      <c r="AP149" s="180"/>
      <c r="AQ149" s="180"/>
      <c r="AR149" s="180"/>
      <c r="AS149" s="181"/>
      <c r="AT149" s="140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1"/>
      <c r="BH149" s="141"/>
      <c r="BI149" s="142"/>
      <c r="BJ149" s="152"/>
      <c r="BK149" s="153"/>
      <c r="BL149" s="153"/>
      <c r="BM149" s="153"/>
      <c r="BN149" s="153"/>
      <c r="BO149" s="153"/>
      <c r="BP149" s="153"/>
      <c r="BQ149" s="153"/>
      <c r="BR149" s="153"/>
      <c r="BS149" s="153"/>
      <c r="BT149" s="153"/>
      <c r="BU149" s="153"/>
      <c r="BV149" s="153"/>
      <c r="BW149" s="153"/>
      <c r="BX149" s="153"/>
      <c r="BY149" s="153"/>
      <c r="BZ149" s="154"/>
      <c r="CA149" s="152"/>
      <c r="CB149" s="153"/>
      <c r="CC149" s="153"/>
      <c r="CD149" s="153"/>
      <c r="CE149" s="153"/>
      <c r="CF149" s="153"/>
      <c r="CG149" s="153"/>
      <c r="CH149" s="153"/>
      <c r="CI149" s="153"/>
      <c r="CJ149" s="153"/>
      <c r="CK149" s="153"/>
      <c r="CL149" s="153"/>
      <c r="CM149" s="153"/>
      <c r="CN149" s="153"/>
      <c r="CO149" s="154"/>
      <c r="CP149" s="158"/>
      <c r="CQ149" s="159"/>
      <c r="CR149" s="159"/>
      <c r="CS149" s="159"/>
      <c r="CT149" s="159"/>
      <c r="CU149" s="159"/>
      <c r="CV149" s="159"/>
      <c r="CW149" s="159"/>
      <c r="CX149" s="159"/>
      <c r="CY149" s="159"/>
      <c r="CZ149" s="159"/>
      <c r="DA149" s="159"/>
      <c r="DB149" s="159"/>
      <c r="DC149" s="159"/>
      <c r="DD149" s="160"/>
    </row>
    <row r="150" spans="1:108" s="45" customFormat="1" ht="15.75" hidden="1" outlineLevel="1">
      <c r="A150" s="66"/>
      <c r="B150" s="182" t="s">
        <v>46</v>
      </c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  <c r="AG150" s="182"/>
      <c r="AH150" s="182"/>
      <c r="AI150" s="182"/>
      <c r="AJ150" s="182"/>
      <c r="AK150" s="182"/>
      <c r="AL150" s="182"/>
      <c r="AM150" s="182"/>
      <c r="AN150" s="182"/>
      <c r="AO150" s="182"/>
      <c r="AP150" s="182"/>
      <c r="AQ150" s="182"/>
      <c r="AR150" s="182"/>
      <c r="AS150" s="183"/>
      <c r="AT150" s="86">
        <v>260</v>
      </c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8"/>
      <c r="BJ150" s="152"/>
      <c r="BK150" s="153"/>
      <c r="BL150" s="153"/>
      <c r="BM150" s="153"/>
      <c r="BN150" s="153"/>
      <c r="BO150" s="153"/>
      <c r="BP150" s="153"/>
      <c r="BQ150" s="153"/>
      <c r="BR150" s="153"/>
      <c r="BS150" s="153"/>
      <c r="BT150" s="153"/>
      <c r="BU150" s="153"/>
      <c r="BV150" s="153"/>
      <c r="BW150" s="153"/>
      <c r="BX150" s="153"/>
      <c r="BY150" s="153"/>
      <c r="BZ150" s="154"/>
      <c r="CA150" s="152"/>
      <c r="CB150" s="153"/>
      <c r="CC150" s="153"/>
      <c r="CD150" s="153"/>
      <c r="CE150" s="153"/>
      <c r="CF150" s="153"/>
      <c r="CG150" s="153"/>
      <c r="CH150" s="153"/>
      <c r="CI150" s="153"/>
      <c r="CJ150" s="153"/>
      <c r="CK150" s="153"/>
      <c r="CL150" s="153"/>
      <c r="CM150" s="153"/>
      <c r="CN150" s="153"/>
      <c r="CO150" s="154"/>
      <c r="CP150" s="137"/>
      <c r="CQ150" s="138"/>
      <c r="CR150" s="138"/>
      <c r="CS150" s="138"/>
      <c r="CT150" s="138"/>
      <c r="CU150" s="138"/>
      <c r="CV150" s="138"/>
      <c r="CW150" s="138"/>
      <c r="CX150" s="138"/>
      <c r="CY150" s="138"/>
      <c r="CZ150" s="138"/>
      <c r="DA150" s="138"/>
      <c r="DB150" s="138"/>
      <c r="DC150" s="138"/>
      <c r="DD150" s="139"/>
    </row>
    <row r="151" spans="1:108" s="46" customFormat="1" ht="30.75" customHeight="1" hidden="1" outlineLevel="1">
      <c r="A151" s="143" t="s">
        <v>150</v>
      </c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5"/>
      <c r="AT151" s="140"/>
      <c r="AU151" s="141"/>
      <c r="AV151" s="141"/>
      <c r="AW151" s="141"/>
      <c r="AX151" s="141"/>
      <c r="AY151" s="141"/>
      <c r="AZ151" s="141"/>
      <c r="BA151" s="141"/>
      <c r="BB151" s="141"/>
      <c r="BC151" s="141"/>
      <c r="BD151" s="141"/>
      <c r="BE151" s="141"/>
      <c r="BF151" s="141"/>
      <c r="BG151" s="141"/>
      <c r="BH151" s="141"/>
      <c r="BI151" s="142"/>
      <c r="BJ151" s="152"/>
      <c r="BK151" s="153"/>
      <c r="BL151" s="153"/>
      <c r="BM151" s="153"/>
      <c r="BN151" s="153"/>
      <c r="BO151" s="153"/>
      <c r="BP151" s="153"/>
      <c r="BQ151" s="153"/>
      <c r="BR151" s="153"/>
      <c r="BS151" s="153"/>
      <c r="BT151" s="153"/>
      <c r="BU151" s="153"/>
      <c r="BV151" s="153"/>
      <c r="BW151" s="153"/>
      <c r="BX151" s="153"/>
      <c r="BY151" s="153"/>
      <c r="BZ151" s="154"/>
      <c r="CA151" s="152"/>
      <c r="CB151" s="153"/>
      <c r="CC151" s="153"/>
      <c r="CD151" s="153"/>
      <c r="CE151" s="153"/>
      <c r="CF151" s="153"/>
      <c r="CG151" s="153"/>
      <c r="CH151" s="153"/>
      <c r="CI151" s="153"/>
      <c r="CJ151" s="153"/>
      <c r="CK151" s="153"/>
      <c r="CL151" s="153"/>
      <c r="CM151" s="153"/>
      <c r="CN151" s="153"/>
      <c r="CO151" s="154"/>
      <c r="CP151" s="158"/>
      <c r="CQ151" s="159"/>
      <c r="CR151" s="159"/>
      <c r="CS151" s="159"/>
      <c r="CT151" s="159"/>
      <c r="CU151" s="159"/>
      <c r="CV151" s="159"/>
      <c r="CW151" s="159"/>
      <c r="CX151" s="159"/>
      <c r="CY151" s="159"/>
      <c r="CZ151" s="159"/>
      <c r="DA151" s="159"/>
      <c r="DB151" s="159"/>
      <c r="DC151" s="159"/>
      <c r="DD151" s="160"/>
    </row>
    <row r="152" spans="1:108" s="46" customFormat="1" ht="15" customHeight="1" hidden="1" outlineLevel="1">
      <c r="A152" s="143" t="s">
        <v>151</v>
      </c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5"/>
      <c r="AT152" s="140"/>
      <c r="AU152" s="141"/>
      <c r="AV152" s="141"/>
      <c r="AW152" s="141"/>
      <c r="AX152" s="141"/>
      <c r="AY152" s="141"/>
      <c r="AZ152" s="141"/>
      <c r="BA152" s="141"/>
      <c r="BB152" s="141"/>
      <c r="BC152" s="141"/>
      <c r="BD152" s="141"/>
      <c r="BE152" s="141"/>
      <c r="BF152" s="141"/>
      <c r="BG152" s="141"/>
      <c r="BH152" s="141"/>
      <c r="BI152" s="142"/>
      <c r="BJ152" s="152"/>
      <c r="BK152" s="153"/>
      <c r="BL152" s="153"/>
      <c r="BM152" s="153"/>
      <c r="BN152" s="153"/>
      <c r="BO152" s="153"/>
      <c r="BP152" s="153"/>
      <c r="BQ152" s="153"/>
      <c r="BR152" s="153"/>
      <c r="BS152" s="153"/>
      <c r="BT152" s="153"/>
      <c r="BU152" s="153"/>
      <c r="BV152" s="153"/>
      <c r="BW152" s="153"/>
      <c r="BX152" s="153"/>
      <c r="BY152" s="153"/>
      <c r="BZ152" s="154"/>
      <c r="CA152" s="152"/>
      <c r="CB152" s="153"/>
      <c r="CC152" s="153"/>
      <c r="CD152" s="153"/>
      <c r="CE152" s="153"/>
      <c r="CF152" s="153"/>
      <c r="CG152" s="153"/>
      <c r="CH152" s="153"/>
      <c r="CI152" s="153"/>
      <c r="CJ152" s="153"/>
      <c r="CK152" s="153"/>
      <c r="CL152" s="153"/>
      <c r="CM152" s="153"/>
      <c r="CN152" s="153"/>
      <c r="CO152" s="154"/>
      <c r="CP152" s="158"/>
      <c r="CQ152" s="159"/>
      <c r="CR152" s="159"/>
      <c r="CS152" s="159"/>
      <c r="CT152" s="159"/>
      <c r="CU152" s="159"/>
      <c r="CV152" s="159"/>
      <c r="CW152" s="159"/>
      <c r="CX152" s="159"/>
      <c r="CY152" s="159"/>
      <c r="CZ152" s="159"/>
      <c r="DA152" s="159"/>
      <c r="DB152" s="159"/>
      <c r="DC152" s="159"/>
      <c r="DD152" s="160"/>
    </row>
    <row r="153" spans="1:108" s="46" customFormat="1" ht="33" customHeight="1" hidden="1" outlineLevel="1">
      <c r="A153" s="143" t="s">
        <v>152</v>
      </c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5"/>
      <c r="AT153" s="140"/>
      <c r="AU153" s="141"/>
      <c r="AV153" s="141"/>
      <c r="AW153" s="141"/>
      <c r="AX153" s="141"/>
      <c r="AY153" s="141"/>
      <c r="AZ153" s="141"/>
      <c r="BA153" s="141"/>
      <c r="BB153" s="141"/>
      <c r="BC153" s="141"/>
      <c r="BD153" s="141"/>
      <c r="BE153" s="141"/>
      <c r="BF153" s="141"/>
      <c r="BG153" s="141"/>
      <c r="BH153" s="141"/>
      <c r="BI153" s="142"/>
      <c r="BJ153" s="152"/>
      <c r="BK153" s="153"/>
      <c r="BL153" s="153"/>
      <c r="BM153" s="153"/>
      <c r="BN153" s="153"/>
      <c r="BO153" s="153"/>
      <c r="BP153" s="153"/>
      <c r="BQ153" s="153"/>
      <c r="BR153" s="153"/>
      <c r="BS153" s="153"/>
      <c r="BT153" s="153"/>
      <c r="BU153" s="153"/>
      <c r="BV153" s="153"/>
      <c r="BW153" s="153"/>
      <c r="BX153" s="153"/>
      <c r="BY153" s="153"/>
      <c r="BZ153" s="154"/>
      <c r="CA153" s="152"/>
      <c r="CB153" s="153"/>
      <c r="CC153" s="153"/>
      <c r="CD153" s="153"/>
      <c r="CE153" s="153"/>
      <c r="CF153" s="153"/>
      <c r="CG153" s="153"/>
      <c r="CH153" s="153"/>
      <c r="CI153" s="153"/>
      <c r="CJ153" s="153"/>
      <c r="CK153" s="153"/>
      <c r="CL153" s="153"/>
      <c r="CM153" s="153"/>
      <c r="CN153" s="153"/>
      <c r="CO153" s="154"/>
      <c r="CP153" s="158"/>
      <c r="CQ153" s="159"/>
      <c r="CR153" s="159"/>
      <c r="CS153" s="159"/>
      <c r="CT153" s="159"/>
      <c r="CU153" s="159"/>
      <c r="CV153" s="159"/>
      <c r="CW153" s="159"/>
      <c r="CX153" s="159"/>
      <c r="CY153" s="159"/>
      <c r="CZ153" s="159"/>
      <c r="DA153" s="159"/>
      <c r="DB153" s="159"/>
      <c r="DC153" s="159"/>
      <c r="DD153" s="160"/>
    </row>
    <row r="154" spans="1:108" s="46" customFormat="1" ht="15" customHeight="1" hidden="1" outlineLevel="1">
      <c r="A154" s="179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81"/>
      <c r="AT154" s="140"/>
      <c r="AU154" s="141"/>
      <c r="AV154" s="141"/>
      <c r="AW154" s="141"/>
      <c r="AX154" s="141"/>
      <c r="AY154" s="141"/>
      <c r="AZ154" s="141"/>
      <c r="BA154" s="141"/>
      <c r="BB154" s="141"/>
      <c r="BC154" s="141"/>
      <c r="BD154" s="141"/>
      <c r="BE154" s="141"/>
      <c r="BF154" s="141"/>
      <c r="BG154" s="141"/>
      <c r="BH154" s="141"/>
      <c r="BI154" s="142"/>
      <c r="BJ154" s="152"/>
      <c r="BK154" s="153"/>
      <c r="BL154" s="153"/>
      <c r="BM154" s="153"/>
      <c r="BN154" s="153"/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4"/>
      <c r="CA154" s="152"/>
      <c r="CB154" s="153"/>
      <c r="CC154" s="153"/>
      <c r="CD154" s="153"/>
      <c r="CE154" s="153"/>
      <c r="CF154" s="153"/>
      <c r="CG154" s="153"/>
      <c r="CH154" s="153"/>
      <c r="CI154" s="153"/>
      <c r="CJ154" s="153"/>
      <c r="CK154" s="153"/>
      <c r="CL154" s="153"/>
      <c r="CM154" s="153"/>
      <c r="CN154" s="153"/>
      <c r="CO154" s="154"/>
      <c r="CP154" s="158"/>
      <c r="CQ154" s="159"/>
      <c r="CR154" s="159"/>
      <c r="CS154" s="159"/>
      <c r="CT154" s="159"/>
      <c r="CU154" s="159"/>
      <c r="CV154" s="159"/>
      <c r="CW154" s="159"/>
      <c r="CX154" s="159"/>
      <c r="CY154" s="159"/>
      <c r="CZ154" s="159"/>
      <c r="DA154" s="159"/>
      <c r="DB154" s="159"/>
      <c r="DC154" s="159"/>
      <c r="DD154" s="160"/>
    </row>
    <row r="155" spans="1:108" s="45" customFormat="1" ht="14.25" customHeight="1" hidden="1" outlineLevel="1">
      <c r="A155" s="66"/>
      <c r="B155" s="144" t="s">
        <v>1</v>
      </c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/>
      <c r="P155" s="144"/>
      <c r="Q155" s="144"/>
      <c r="R155" s="144"/>
      <c r="S155" s="144"/>
      <c r="T155" s="144"/>
      <c r="U155" s="144"/>
      <c r="V155" s="144"/>
      <c r="W155" s="144"/>
      <c r="X155" s="144"/>
      <c r="Y155" s="144"/>
      <c r="Z155" s="144"/>
      <c r="AA155" s="144"/>
      <c r="AB155" s="144"/>
      <c r="AC155" s="144"/>
      <c r="AD155" s="144"/>
      <c r="AE155" s="144"/>
      <c r="AF155" s="144"/>
      <c r="AG155" s="144"/>
      <c r="AH155" s="144"/>
      <c r="AI155" s="144"/>
      <c r="AJ155" s="144"/>
      <c r="AK155" s="144"/>
      <c r="AL155" s="144"/>
      <c r="AM155" s="144"/>
      <c r="AN155" s="144"/>
      <c r="AO155" s="144"/>
      <c r="AP155" s="144"/>
      <c r="AQ155" s="144"/>
      <c r="AR155" s="144"/>
      <c r="AS155" s="145"/>
      <c r="AT155" s="86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8"/>
      <c r="BJ155" s="152"/>
      <c r="BK155" s="153"/>
      <c r="BL155" s="153"/>
      <c r="BM155" s="153"/>
      <c r="BN155" s="153"/>
      <c r="BO155" s="153"/>
      <c r="BP155" s="153"/>
      <c r="BQ155" s="153"/>
      <c r="BR155" s="153"/>
      <c r="BS155" s="153"/>
      <c r="BT155" s="153"/>
      <c r="BU155" s="153"/>
      <c r="BV155" s="153"/>
      <c r="BW155" s="153"/>
      <c r="BX155" s="153"/>
      <c r="BY155" s="153"/>
      <c r="BZ155" s="154"/>
      <c r="CA155" s="152"/>
      <c r="CB155" s="153"/>
      <c r="CC155" s="153"/>
      <c r="CD155" s="153"/>
      <c r="CE155" s="153"/>
      <c r="CF155" s="153"/>
      <c r="CG155" s="153"/>
      <c r="CH155" s="153"/>
      <c r="CI155" s="153"/>
      <c r="CJ155" s="153"/>
      <c r="CK155" s="153"/>
      <c r="CL155" s="153"/>
      <c r="CM155" s="153"/>
      <c r="CN155" s="153"/>
      <c r="CO155" s="154"/>
      <c r="CP155" s="137"/>
      <c r="CQ155" s="138"/>
      <c r="CR155" s="138"/>
      <c r="CS155" s="138"/>
      <c r="CT155" s="138"/>
      <c r="CU155" s="138"/>
      <c r="CV155" s="138"/>
      <c r="CW155" s="138"/>
      <c r="CX155" s="138"/>
      <c r="CY155" s="138"/>
      <c r="CZ155" s="138"/>
      <c r="DA155" s="138"/>
      <c r="DB155" s="138"/>
      <c r="DC155" s="138"/>
      <c r="DD155" s="139"/>
    </row>
    <row r="156" spans="1:108" s="45" customFormat="1" ht="30" customHeight="1" hidden="1" outlineLevel="1">
      <c r="A156" s="66"/>
      <c r="B156" s="156" t="s">
        <v>113</v>
      </c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56"/>
      <c r="AI156" s="156"/>
      <c r="AJ156" s="156"/>
      <c r="AK156" s="156"/>
      <c r="AL156" s="156"/>
      <c r="AM156" s="156"/>
      <c r="AN156" s="156"/>
      <c r="AO156" s="156"/>
      <c r="AP156" s="156"/>
      <c r="AQ156" s="156"/>
      <c r="AR156" s="156"/>
      <c r="AS156" s="157"/>
      <c r="AT156" s="86">
        <v>262</v>
      </c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8"/>
      <c r="BJ156" s="152"/>
      <c r="BK156" s="153"/>
      <c r="BL156" s="153"/>
      <c r="BM156" s="153"/>
      <c r="BN156" s="153"/>
      <c r="BO156" s="153"/>
      <c r="BP156" s="153"/>
      <c r="BQ156" s="153"/>
      <c r="BR156" s="153"/>
      <c r="BS156" s="153"/>
      <c r="BT156" s="153"/>
      <c r="BU156" s="153"/>
      <c r="BV156" s="153"/>
      <c r="BW156" s="153"/>
      <c r="BX156" s="153"/>
      <c r="BY156" s="153"/>
      <c r="BZ156" s="154"/>
      <c r="CA156" s="152"/>
      <c r="CB156" s="153"/>
      <c r="CC156" s="153"/>
      <c r="CD156" s="153"/>
      <c r="CE156" s="153"/>
      <c r="CF156" s="153"/>
      <c r="CG156" s="153"/>
      <c r="CH156" s="153"/>
      <c r="CI156" s="153"/>
      <c r="CJ156" s="153"/>
      <c r="CK156" s="153"/>
      <c r="CL156" s="153"/>
      <c r="CM156" s="153"/>
      <c r="CN156" s="153"/>
      <c r="CO156" s="154"/>
      <c r="CP156" s="137"/>
      <c r="CQ156" s="138"/>
      <c r="CR156" s="138"/>
      <c r="CS156" s="138"/>
      <c r="CT156" s="138"/>
      <c r="CU156" s="138"/>
      <c r="CV156" s="138"/>
      <c r="CW156" s="138"/>
      <c r="CX156" s="138"/>
      <c r="CY156" s="138"/>
      <c r="CZ156" s="138"/>
      <c r="DA156" s="138"/>
      <c r="DB156" s="138"/>
      <c r="DC156" s="138"/>
      <c r="DD156" s="139"/>
    </row>
    <row r="157" spans="1:108" s="46" customFormat="1" ht="30" customHeight="1" hidden="1" outlineLevel="1">
      <c r="A157" s="143" t="s">
        <v>150</v>
      </c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5"/>
      <c r="AT157" s="140"/>
      <c r="AU157" s="141"/>
      <c r="AV157" s="141"/>
      <c r="AW157" s="141"/>
      <c r="AX157" s="141"/>
      <c r="AY157" s="141"/>
      <c r="AZ157" s="141"/>
      <c r="BA157" s="141"/>
      <c r="BB157" s="141"/>
      <c r="BC157" s="141"/>
      <c r="BD157" s="141"/>
      <c r="BE157" s="141"/>
      <c r="BF157" s="141"/>
      <c r="BG157" s="141"/>
      <c r="BH157" s="141"/>
      <c r="BI157" s="142"/>
      <c r="BJ157" s="152"/>
      <c r="BK157" s="153"/>
      <c r="BL157" s="153"/>
      <c r="BM157" s="153"/>
      <c r="BN157" s="153"/>
      <c r="BO157" s="153"/>
      <c r="BP157" s="153"/>
      <c r="BQ157" s="153"/>
      <c r="BR157" s="153"/>
      <c r="BS157" s="153"/>
      <c r="BT157" s="153"/>
      <c r="BU157" s="153"/>
      <c r="BV157" s="153"/>
      <c r="BW157" s="153"/>
      <c r="BX157" s="153"/>
      <c r="BY157" s="153"/>
      <c r="BZ157" s="154"/>
      <c r="CA157" s="152"/>
      <c r="CB157" s="153"/>
      <c r="CC157" s="153"/>
      <c r="CD157" s="153"/>
      <c r="CE157" s="153"/>
      <c r="CF157" s="153"/>
      <c r="CG157" s="153"/>
      <c r="CH157" s="153"/>
      <c r="CI157" s="153"/>
      <c r="CJ157" s="153"/>
      <c r="CK157" s="153"/>
      <c r="CL157" s="153"/>
      <c r="CM157" s="153"/>
      <c r="CN157" s="153"/>
      <c r="CO157" s="154"/>
      <c r="CP157" s="158"/>
      <c r="CQ157" s="159"/>
      <c r="CR157" s="159"/>
      <c r="CS157" s="159"/>
      <c r="CT157" s="159"/>
      <c r="CU157" s="159"/>
      <c r="CV157" s="159"/>
      <c r="CW157" s="159"/>
      <c r="CX157" s="159"/>
      <c r="CY157" s="159"/>
      <c r="CZ157" s="159"/>
      <c r="DA157" s="159"/>
      <c r="DB157" s="159"/>
      <c r="DC157" s="159"/>
      <c r="DD157" s="160"/>
    </row>
    <row r="158" spans="1:108" s="46" customFormat="1" ht="15" customHeight="1" hidden="1" outlineLevel="1">
      <c r="A158" s="143" t="s">
        <v>151</v>
      </c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  <c r="Y158" s="144"/>
      <c r="Z158" s="144"/>
      <c r="AA158" s="144"/>
      <c r="AB158" s="144"/>
      <c r="AC158" s="144"/>
      <c r="AD158" s="144"/>
      <c r="AE158" s="144"/>
      <c r="AF158" s="144"/>
      <c r="AG158" s="144"/>
      <c r="AH158" s="144"/>
      <c r="AI158" s="144"/>
      <c r="AJ158" s="144"/>
      <c r="AK158" s="144"/>
      <c r="AL158" s="144"/>
      <c r="AM158" s="144"/>
      <c r="AN158" s="144"/>
      <c r="AO158" s="144"/>
      <c r="AP158" s="144"/>
      <c r="AQ158" s="144"/>
      <c r="AR158" s="144"/>
      <c r="AS158" s="145"/>
      <c r="AT158" s="140"/>
      <c r="AU158" s="141"/>
      <c r="AV158" s="141"/>
      <c r="AW158" s="141"/>
      <c r="AX158" s="141"/>
      <c r="AY158" s="141"/>
      <c r="AZ158" s="141"/>
      <c r="BA158" s="141"/>
      <c r="BB158" s="141"/>
      <c r="BC158" s="141"/>
      <c r="BD158" s="141"/>
      <c r="BE158" s="141"/>
      <c r="BF158" s="141"/>
      <c r="BG158" s="141"/>
      <c r="BH158" s="141"/>
      <c r="BI158" s="142"/>
      <c r="BJ158" s="152"/>
      <c r="BK158" s="153"/>
      <c r="BL158" s="153"/>
      <c r="BM158" s="153"/>
      <c r="BN158" s="153"/>
      <c r="BO158" s="153"/>
      <c r="BP158" s="153"/>
      <c r="BQ158" s="153"/>
      <c r="BR158" s="153"/>
      <c r="BS158" s="153"/>
      <c r="BT158" s="153"/>
      <c r="BU158" s="153"/>
      <c r="BV158" s="153"/>
      <c r="BW158" s="153"/>
      <c r="BX158" s="153"/>
      <c r="BY158" s="153"/>
      <c r="BZ158" s="154"/>
      <c r="CA158" s="152"/>
      <c r="CB158" s="153"/>
      <c r="CC158" s="153"/>
      <c r="CD158" s="153"/>
      <c r="CE158" s="153"/>
      <c r="CF158" s="153"/>
      <c r="CG158" s="153"/>
      <c r="CH158" s="153"/>
      <c r="CI158" s="153"/>
      <c r="CJ158" s="153"/>
      <c r="CK158" s="153"/>
      <c r="CL158" s="153"/>
      <c r="CM158" s="153"/>
      <c r="CN158" s="153"/>
      <c r="CO158" s="154"/>
      <c r="CP158" s="158"/>
      <c r="CQ158" s="159"/>
      <c r="CR158" s="159"/>
      <c r="CS158" s="159"/>
      <c r="CT158" s="159"/>
      <c r="CU158" s="159"/>
      <c r="CV158" s="159"/>
      <c r="CW158" s="159"/>
      <c r="CX158" s="159"/>
      <c r="CY158" s="159"/>
      <c r="CZ158" s="159"/>
      <c r="DA158" s="159"/>
      <c r="DB158" s="159"/>
      <c r="DC158" s="159"/>
      <c r="DD158" s="160"/>
    </row>
    <row r="159" spans="1:108" s="46" customFormat="1" ht="30" customHeight="1" hidden="1" outlineLevel="1">
      <c r="A159" s="143" t="s">
        <v>152</v>
      </c>
      <c r="B159" s="144"/>
      <c r="C159" s="144"/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  <c r="Y159" s="144"/>
      <c r="Z159" s="144"/>
      <c r="AA159" s="144"/>
      <c r="AB159" s="144"/>
      <c r="AC159" s="144"/>
      <c r="AD159" s="144"/>
      <c r="AE159" s="144"/>
      <c r="AF159" s="144"/>
      <c r="AG159" s="144"/>
      <c r="AH159" s="144"/>
      <c r="AI159" s="144"/>
      <c r="AJ159" s="144"/>
      <c r="AK159" s="144"/>
      <c r="AL159" s="144"/>
      <c r="AM159" s="144"/>
      <c r="AN159" s="144"/>
      <c r="AO159" s="144"/>
      <c r="AP159" s="144"/>
      <c r="AQ159" s="144"/>
      <c r="AR159" s="144"/>
      <c r="AS159" s="145"/>
      <c r="AT159" s="140"/>
      <c r="AU159" s="141"/>
      <c r="AV159" s="141"/>
      <c r="AW159" s="141"/>
      <c r="AX159" s="141"/>
      <c r="AY159" s="141"/>
      <c r="AZ159" s="141"/>
      <c r="BA159" s="141"/>
      <c r="BB159" s="141"/>
      <c r="BC159" s="141"/>
      <c r="BD159" s="141"/>
      <c r="BE159" s="141"/>
      <c r="BF159" s="141"/>
      <c r="BG159" s="141"/>
      <c r="BH159" s="141"/>
      <c r="BI159" s="142"/>
      <c r="BJ159" s="152"/>
      <c r="BK159" s="153"/>
      <c r="BL159" s="153"/>
      <c r="BM159" s="153"/>
      <c r="BN159" s="153"/>
      <c r="BO159" s="153"/>
      <c r="BP159" s="153"/>
      <c r="BQ159" s="153"/>
      <c r="BR159" s="153"/>
      <c r="BS159" s="153"/>
      <c r="BT159" s="153"/>
      <c r="BU159" s="153"/>
      <c r="BV159" s="153"/>
      <c r="BW159" s="153"/>
      <c r="BX159" s="153"/>
      <c r="BY159" s="153"/>
      <c r="BZ159" s="154"/>
      <c r="CA159" s="152"/>
      <c r="CB159" s="153"/>
      <c r="CC159" s="153"/>
      <c r="CD159" s="153"/>
      <c r="CE159" s="153"/>
      <c r="CF159" s="153"/>
      <c r="CG159" s="153"/>
      <c r="CH159" s="153"/>
      <c r="CI159" s="153"/>
      <c r="CJ159" s="153"/>
      <c r="CK159" s="153"/>
      <c r="CL159" s="153"/>
      <c r="CM159" s="153"/>
      <c r="CN159" s="153"/>
      <c r="CO159" s="154"/>
      <c r="CP159" s="158"/>
      <c r="CQ159" s="159"/>
      <c r="CR159" s="159"/>
      <c r="CS159" s="159"/>
      <c r="CT159" s="159"/>
      <c r="CU159" s="159"/>
      <c r="CV159" s="159"/>
      <c r="CW159" s="159"/>
      <c r="CX159" s="159"/>
      <c r="CY159" s="159"/>
      <c r="CZ159" s="159"/>
      <c r="DA159" s="159"/>
      <c r="DB159" s="159"/>
      <c r="DC159" s="159"/>
      <c r="DD159" s="160"/>
    </row>
    <row r="160" spans="1:108" s="46" customFormat="1" ht="15" customHeight="1" hidden="1" outlineLevel="1">
      <c r="A160" s="179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  <c r="AI160" s="180"/>
      <c r="AJ160" s="180"/>
      <c r="AK160" s="180"/>
      <c r="AL160" s="180"/>
      <c r="AM160" s="180"/>
      <c r="AN160" s="180"/>
      <c r="AO160" s="180"/>
      <c r="AP160" s="180"/>
      <c r="AQ160" s="180"/>
      <c r="AR160" s="180"/>
      <c r="AS160" s="181"/>
      <c r="AT160" s="140"/>
      <c r="AU160" s="141"/>
      <c r="AV160" s="141"/>
      <c r="AW160" s="141"/>
      <c r="AX160" s="141"/>
      <c r="AY160" s="141"/>
      <c r="AZ160" s="141"/>
      <c r="BA160" s="141"/>
      <c r="BB160" s="141"/>
      <c r="BC160" s="141"/>
      <c r="BD160" s="141"/>
      <c r="BE160" s="141"/>
      <c r="BF160" s="141"/>
      <c r="BG160" s="141"/>
      <c r="BH160" s="141"/>
      <c r="BI160" s="142"/>
      <c r="BJ160" s="152"/>
      <c r="BK160" s="153"/>
      <c r="BL160" s="153"/>
      <c r="BM160" s="153"/>
      <c r="BN160" s="153"/>
      <c r="BO160" s="153"/>
      <c r="BP160" s="153"/>
      <c r="BQ160" s="153"/>
      <c r="BR160" s="153"/>
      <c r="BS160" s="153"/>
      <c r="BT160" s="153"/>
      <c r="BU160" s="153"/>
      <c r="BV160" s="153"/>
      <c r="BW160" s="153"/>
      <c r="BX160" s="153"/>
      <c r="BY160" s="153"/>
      <c r="BZ160" s="154"/>
      <c r="CA160" s="152"/>
      <c r="CB160" s="153"/>
      <c r="CC160" s="153"/>
      <c r="CD160" s="153"/>
      <c r="CE160" s="153"/>
      <c r="CF160" s="153"/>
      <c r="CG160" s="153"/>
      <c r="CH160" s="153"/>
      <c r="CI160" s="153"/>
      <c r="CJ160" s="153"/>
      <c r="CK160" s="153"/>
      <c r="CL160" s="153"/>
      <c r="CM160" s="153"/>
      <c r="CN160" s="153"/>
      <c r="CO160" s="154"/>
      <c r="CP160" s="158"/>
      <c r="CQ160" s="159"/>
      <c r="CR160" s="159"/>
      <c r="CS160" s="159"/>
      <c r="CT160" s="159"/>
      <c r="CU160" s="159"/>
      <c r="CV160" s="159"/>
      <c r="CW160" s="159"/>
      <c r="CX160" s="159"/>
      <c r="CY160" s="159"/>
      <c r="CZ160" s="159"/>
      <c r="DA160" s="159"/>
      <c r="DB160" s="159"/>
      <c r="DC160" s="159"/>
      <c r="DD160" s="160"/>
    </row>
    <row r="161" spans="1:108" s="45" customFormat="1" ht="45" customHeight="1" hidden="1" outlineLevel="1">
      <c r="A161" s="66"/>
      <c r="B161" s="156" t="s">
        <v>114</v>
      </c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56"/>
      <c r="AI161" s="156"/>
      <c r="AJ161" s="156"/>
      <c r="AK161" s="156"/>
      <c r="AL161" s="156"/>
      <c r="AM161" s="156"/>
      <c r="AN161" s="156"/>
      <c r="AO161" s="156"/>
      <c r="AP161" s="156"/>
      <c r="AQ161" s="156"/>
      <c r="AR161" s="156"/>
      <c r="AS161" s="157"/>
      <c r="AT161" s="86">
        <v>263</v>
      </c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8"/>
      <c r="BJ161" s="152"/>
      <c r="BK161" s="153"/>
      <c r="BL161" s="153"/>
      <c r="BM161" s="153"/>
      <c r="BN161" s="153"/>
      <c r="BO161" s="153"/>
      <c r="BP161" s="153"/>
      <c r="BQ161" s="153"/>
      <c r="BR161" s="153"/>
      <c r="BS161" s="153"/>
      <c r="BT161" s="153"/>
      <c r="BU161" s="153"/>
      <c r="BV161" s="153"/>
      <c r="BW161" s="153"/>
      <c r="BX161" s="153"/>
      <c r="BY161" s="153"/>
      <c r="BZ161" s="154"/>
      <c r="CA161" s="152"/>
      <c r="CB161" s="153"/>
      <c r="CC161" s="153"/>
      <c r="CD161" s="153"/>
      <c r="CE161" s="153"/>
      <c r="CF161" s="153"/>
      <c r="CG161" s="153"/>
      <c r="CH161" s="153"/>
      <c r="CI161" s="153"/>
      <c r="CJ161" s="153"/>
      <c r="CK161" s="153"/>
      <c r="CL161" s="153"/>
      <c r="CM161" s="153"/>
      <c r="CN161" s="153"/>
      <c r="CO161" s="154"/>
      <c r="CP161" s="137"/>
      <c r="CQ161" s="138"/>
      <c r="CR161" s="138"/>
      <c r="CS161" s="138"/>
      <c r="CT161" s="138"/>
      <c r="CU161" s="138"/>
      <c r="CV161" s="138"/>
      <c r="CW161" s="138"/>
      <c r="CX161" s="138"/>
      <c r="CY161" s="138"/>
      <c r="CZ161" s="138"/>
      <c r="DA161" s="138"/>
      <c r="DB161" s="138"/>
      <c r="DC161" s="138"/>
      <c r="DD161" s="139"/>
    </row>
    <row r="162" spans="1:108" s="46" customFormat="1" ht="27" customHeight="1" hidden="1" outlineLevel="1">
      <c r="A162" s="143" t="s">
        <v>150</v>
      </c>
      <c r="B162" s="144"/>
      <c r="C162" s="144"/>
      <c r="D162" s="144"/>
      <c r="E162" s="144"/>
      <c r="F162" s="144"/>
      <c r="G162" s="144"/>
      <c r="H162" s="144"/>
      <c r="I162" s="144"/>
      <c r="J162" s="144"/>
      <c r="K162" s="144"/>
      <c r="L162" s="144"/>
      <c r="M162" s="144"/>
      <c r="N162" s="144"/>
      <c r="O162" s="144"/>
      <c r="P162" s="144"/>
      <c r="Q162" s="144"/>
      <c r="R162" s="144"/>
      <c r="S162" s="144"/>
      <c r="T162" s="144"/>
      <c r="U162" s="144"/>
      <c r="V162" s="144"/>
      <c r="W162" s="144"/>
      <c r="X162" s="144"/>
      <c r="Y162" s="144"/>
      <c r="Z162" s="144"/>
      <c r="AA162" s="144"/>
      <c r="AB162" s="144"/>
      <c r="AC162" s="144"/>
      <c r="AD162" s="144"/>
      <c r="AE162" s="144"/>
      <c r="AF162" s="144"/>
      <c r="AG162" s="144"/>
      <c r="AH162" s="144"/>
      <c r="AI162" s="144"/>
      <c r="AJ162" s="144"/>
      <c r="AK162" s="144"/>
      <c r="AL162" s="144"/>
      <c r="AM162" s="144"/>
      <c r="AN162" s="144"/>
      <c r="AO162" s="144"/>
      <c r="AP162" s="144"/>
      <c r="AQ162" s="144"/>
      <c r="AR162" s="144"/>
      <c r="AS162" s="145"/>
      <c r="AT162" s="140"/>
      <c r="AU162" s="141"/>
      <c r="AV162" s="141"/>
      <c r="AW162" s="141"/>
      <c r="AX162" s="141"/>
      <c r="AY162" s="141"/>
      <c r="AZ162" s="141"/>
      <c r="BA162" s="141"/>
      <c r="BB162" s="141"/>
      <c r="BC162" s="141"/>
      <c r="BD162" s="141"/>
      <c r="BE162" s="141"/>
      <c r="BF162" s="141"/>
      <c r="BG162" s="141"/>
      <c r="BH162" s="141"/>
      <c r="BI162" s="142"/>
      <c r="BJ162" s="152"/>
      <c r="BK162" s="153"/>
      <c r="BL162" s="153"/>
      <c r="BM162" s="153"/>
      <c r="BN162" s="153"/>
      <c r="BO162" s="153"/>
      <c r="BP162" s="153"/>
      <c r="BQ162" s="153"/>
      <c r="BR162" s="153"/>
      <c r="BS162" s="153"/>
      <c r="BT162" s="153"/>
      <c r="BU162" s="153"/>
      <c r="BV162" s="153"/>
      <c r="BW162" s="153"/>
      <c r="BX162" s="153"/>
      <c r="BY162" s="153"/>
      <c r="BZ162" s="154"/>
      <c r="CA162" s="152"/>
      <c r="CB162" s="153"/>
      <c r="CC162" s="153"/>
      <c r="CD162" s="153"/>
      <c r="CE162" s="153"/>
      <c r="CF162" s="153"/>
      <c r="CG162" s="153"/>
      <c r="CH162" s="153"/>
      <c r="CI162" s="153"/>
      <c r="CJ162" s="153"/>
      <c r="CK162" s="153"/>
      <c r="CL162" s="153"/>
      <c r="CM162" s="153"/>
      <c r="CN162" s="153"/>
      <c r="CO162" s="154"/>
      <c r="CP162" s="158"/>
      <c r="CQ162" s="159"/>
      <c r="CR162" s="159"/>
      <c r="CS162" s="159"/>
      <c r="CT162" s="159"/>
      <c r="CU162" s="159"/>
      <c r="CV162" s="159"/>
      <c r="CW162" s="159"/>
      <c r="CX162" s="159"/>
      <c r="CY162" s="159"/>
      <c r="CZ162" s="159"/>
      <c r="DA162" s="159"/>
      <c r="DB162" s="159"/>
      <c r="DC162" s="159"/>
      <c r="DD162" s="160"/>
    </row>
    <row r="163" spans="1:108" s="46" customFormat="1" ht="15" customHeight="1" hidden="1" outlineLevel="1">
      <c r="A163" s="143" t="s">
        <v>151</v>
      </c>
      <c r="B163" s="144"/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/>
      <c r="P163" s="144"/>
      <c r="Q163" s="144"/>
      <c r="R163" s="144"/>
      <c r="S163" s="144"/>
      <c r="T163" s="144"/>
      <c r="U163" s="144"/>
      <c r="V163" s="144"/>
      <c r="W163" s="144"/>
      <c r="X163" s="144"/>
      <c r="Y163" s="144"/>
      <c r="Z163" s="144"/>
      <c r="AA163" s="144"/>
      <c r="AB163" s="144"/>
      <c r="AC163" s="144"/>
      <c r="AD163" s="144"/>
      <c r="AE163" s="144"/>
      <c r="AF163" s="144"/>
      <c r="AG163" s="144"/>
      <c r="AH163" s="144"/>
      <c r="AI163" s="144"/>
      <c r="AJ163" s="144"/>
      <c r="AK163" s="144"/>
      <c r="AL163" s="144"/>
      <c r="AM163" s="144"/>
      <c r="AN163" s="144"/>
      <c r="AO163" s="144"/>
      <c r="AP163" s="144"/>
      <c r="AQ163" s="144"/>
      <c r="AR163" s="144"/>
      <c r="AS163" s="145"/>
      <c r="AT163" s="140"/>
      <c r="AU163" s="141"/>
      <c r="AV163" s="141"/>
      <c r="AW163" s="141"/>
      <c r="AX163" s="141"/>
      <c r="AY163" s="141"/>
      <c r="AZ163" s="141"/>
      <c r="BA163" s="141"/>
      <c r="BB163" s="141"/>
      <c r="BC163" s="141"/>
      <c r="BD163" s="141"/>
      <c r="BE163" s="141"/>
      <c r="BF163" s="141"/>
      <c r="BG163" s="141"/>
      <c r="BH163" s="141"/>
      <c r="BI163" s="142"/>
      <c r="BJ163" s="152"/>
      <c r="BK163" s="153"/>
      <c r="BL163" s="153"/>
      <c r="BM163" s="153"/>
      <c r="BN163" s="153"/>
      <c r="BO163" s="153"/>
      <c r="BP163" s="153"/>
      <c r="BQ163" s="153"/>
      <c r="BR163" s="153"/>
      <c r="BS163" s="153"/>
      <c r="BT163" s="153"/>
      <c r="BU163" s="153"/>
      <c r="BV163" s="153"/>
      <c r="BW163" s="153"/>
      <c r="BX163" s="153"/>
      <c r="BY163" s="153"/>
      <c r="BZ163" s="154"/>
      <c r="CA163" s="152"/>
      <c r="CB163" s="153"/>
      <c r="CC163" s="153"/>
      <c r="CD163" s="153"/>
      <c r="CE163" s="153"/>
      <c r="CF163" s="153"/>
      <c r="CG163" s="153"/>
      <c r="CH163" s="153"/>
      <c r="CI163" s="153"/>
      <c r="CJ163" s="153"/>
      <c r="CK163" s="153"/>
      <c r="CL163" s="153"/>
      <c r="CM163" s="153"/>
      <c r="CN163" s="153"/>
      <c r="CO163" s="154"/>
      <c r="CP163" s="158"/>
      <c r="CQ163" s="159"/>
      <c r="CR163" s="159"/>
      <c r="CS163" s="159"/>
      <c r="CT163" s="159"/>
      <c r="CU163" s="159"/>
      <c r="CV163" s="159"/>
      <c r="CW163" s="159"/>
      <c r="CX163" s="159"/>
      <c r="CY163" s="159"/>
      <c r="CZ163" s="159"/>
      <c r="DA163" s="159"/>
      <c r="DB163" s="159"/>
      <c r="DC163" s="159"/>
      <c r="DD163" s="160"/>
    </row>
    <row r="164" spans="1:108" s="46" customFormat="1" ht="31.5" customHeight="1" hidden="1" outlineLevel="1">
      <c r="A164" s="143" t="s">
        <v>152</v>
      </c>
      <c r="B164" s="144"/>
      <c r="C164" s="144"/>
      <c r="D164" s="144"/>
      <c r="E164" s="144"/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4"/>
      <c r="S164" s="144"/>
      <c r="T164" s="144"/>
      <c r="U164" s="144"/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4"/>
      <c r="AK164" s="144"/>
      <c r="AL164" s="144"/>
      <c r="AM164" s="144"/>
      <c r="AN164" s="144"/>
      <c r="AO164" s="144"/>
      <c r="AP164" s="144"/>
      <c r="AQ164" s="144"/>
      <c r="AR164" s="144"/>
      <c r="AS164" s="145"/>
      <c r="AT164" s="140"/>
      <c r="AU164" s="141"/>
      <c r="AV164" s="141"/>
      <c r="AW164" s="141"/>
      <c r="AX164" s="141"/>
      <c r="AY164" s="141"/>
      <c r="AZ164" s="141"/>
      <c r="BA164" s="141"/>
      <c r="BB164" s="141"/>
      <c r="BC164" s="141"/>
      <c r="BD164" s="141"/>
      <c r="BE164" s="141"/>
      <c r="BF164" s="141"/>
      <c r="BG164" s="141"/>
      <c r="BH164" s="141"/>
      <c r="BI164" s="142"/>
      <c r="BJ164" s="152"/>
      <c r="BK164" s="153"/>
      <c r="BL164" s="153"/>
      <c r="BM164" s="153"/>
      <c r="BN164" s="153"/>
      <c r="BO164" s="153"/>
      <c r="BP164" s="153"/>
      <c r="BQ164" s="153"/>
      <c r="BR164" s="153"/>
      <c r="BS164" s="153"/>
      <c r="BT164" s="153"/>
      <c r="BU164" s="153"/>
      <c r="BV164" s="153"/>
      <c r="BW164" s="153"/>
      <c r="BX164" s="153"/>
      <c r="BY164" s="153"/>
      <c r="BZ164" s="154"/>
      <c r="CA164" s="152"/>
      <c r="CB164" s="153"/>
      <c r="CC164" s="153"/>
      <c r="CD164" s="153"/>
      <c r="CE164" s="153"/>
      <c r="CF164" s="153"/>
      <c r="CG164" s="153"/>
      <c r="CH164" s="153"/>
      <c r="CI164" s="153"/>
      <c r="CJ164" s="153"/>
      <c r="CK164" s="153"/>
      <c r="CL164" s="153"/>
      <c r="CM164" s="153"/>
      <c r="CN164" s="153"/>
      <c r="CO164" s="154"/>
      <c r="CP164" s="158"/>
      <c r="CQ164" s="159"/>
      <c r="CR164" s="159"/>
      <c r="CS164" s="159"/>
      <c r="CT164" s="159"/>
      <c r="CU164" s="159"/>
      <c r="CV164" s="159"/>
      <c r="CW164" s="159"/>
      <c r="CX164" s="159"/>
      <c r="CY164" s="159"/>
      <c r="CZ164" s="159"/>
      <c r="DA164" s="159"/>
      <c r="DB164" s="159"/>
      <c r="DC164" s="159"/>
      <c r="DD164" s="160"/>
    </row>
    <row r="165" spans="1:108" s="45" customFormat="1" ht="48" customHeight="1" collapsed="1">
      <c r="A165" s="155" t="s">
        <v>200</v>
      </c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56"/>
      <c r="AI165" s="156"/>
      <c r="AJ165" s="156"/>
      <c r="AK165" s="156"/>
      <c r="AL165" s="156"/>
      <c r="AM165" s="156"/>
      <c r="AN165" s="156"/>
      <c r="AO165" s="156"/>
      <c r="AP165" s="156"/>
      <c r="AQ165" s="156"/>
      <c r="AR165" s="156"/>
      <c r="AS165" s="157"/>
      <c r="AT165" s="86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8"/>
      <c r="BJ165" s="134">
        <v>109675.1</v>
      </c>
      <c r="BK165" s="135"/>
      <c r="BL165" s="135"/>
      <c r="BM165" s="135"/>
      <c r="BN165" s="135"/>
      <c r="BO165" s="135"/>
      <c r="BP165" s="135"/>
      <c r="BQ165" s="135"/>
      <c r="BR165" s="135"/>
      <c r="BS165" s="135"/>
      <c r="BT165" s="135"/>
      <c r="BU165" s="135"/>
      <c r="BV165" s="135"/>
      <c r="BW165" s="135"/>
      <c r="BX165" s="135"/>
      <c r="BY165" s="135"/>
      <c r="BZ165" s="136"/>
      <c r="CA165" s="134">
        <f>BJ165</f>
        <v>109675.1</v>
      </c>
      <c r="CB165" s="135"/>
      <c r="CC165" s="135"/>
      <c r="CD165" s="135"/>
      <c r="CE165" s="135"/>
      <c r="CF165" s="135"/>
      <c r="CG165" s="135"/>
      <c r="CH165" s="135"/>
      <c r="CI165" s="135"/>
      <c r="CJ165" s="135"/>
      <c r="CK165" s="135"/>
      <c r="CL165" s="135"/>
      <c r="CM165" s="135"/>
      <c r="CN165" s="135"/>
      <c r="CO165" s="136"/>
      <c r="CP165" s="137"/>
      <c r="CQ165" s="138"/>
      <c r="CR165" s="138"/>
      <c r="CS165" s="138"/>
      <c r="CT165" s="138"/>
      <c r="CU165" s="138"/>
      <c r="CV165" s="138"/>
      <c r="CW165" s="138"/>
      <c r="CX165" s="138"/>
      <c r="CY165" s="138"/>
      <c r="CZ165" s="138"/>
      <c r="DA165" s="138"/>
      <c r="DB165" s="138"/>
      <c r="DC165" s="138"/>
      <c r="DD165" s="139"/>
    </row>
    <row r="166" spans="1:108" s="46" customFormat="1" ht="15" customHeight="1">
      <c r="A166" s="179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80"/>
      <c r="AK166" s="180"/>
      <c r="AL166" s="180"/>
      <c r="AM166" s="180"/>
      <c r="AN166" s="180"/>
      <c r="AO166" s="180"/>
      <c r="AP166" s="180"/>
      <c r="AQ166" s="180"/>
      <c r="AR166" s="180"/>
      <c r="AS166" s="181"/>
      <c r="AT166" s="140"/>
      <c r="AU166" s="141"/>
      <c r="AV166" s="141"/>
      <c r="AW166" s="141"/>
      <c r="AX166" s="141"/>
      <c r="AY166" s="141"/>
      <c r="AZ166" s="141"/>
      <c r="BA166" s="141"/>
      <c r="BB166" s="141"/>
      <c r="BC166" s="141"/>
      <c r="BD166" s="141"/>
      <c r="BE166" s="141"/>
      <c r="BF166" s="141"/>
      <c r="BG166" s="141"/>
      <c r="BH166" s="141"/>
      <c r="BI166" s="142"/>
      <c r="BJ166" s="152"/>
      <c r="BK166" s="153"/>
      <c r="BL166" s="153"/>
      <c r="BM166" s="153"/>
      <c r="BN166" s="153"/>
      <c r="BO166" s="153"/>
      <c r="BP166" s="153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4"/>
      <c r="CA166" s="152"/>
      <c r="CB166" s="153"/>
      <c r="CC166" s="153"/>
      <c r="CD166" s="153"/>
      <c r="CE166" s="153"/>
      <c r="CF166" s="153"/>
      <c r="CG166" s="153"/>
      <c r="CH166" s="153"/>
      <c r="CI166" s="153"/>
      <c r="CJ166" s="153"/>
      <c r="CK166" s="153"/>
      <c r="CL166" s="153"/>
      <c r="CM166" s="153"/>
      <c r="CN166" s="153"/>
      <c r="CO166" s="154"/>
      <c r="CP166" s="158"/>
      <c r="CQ166" s="159"/>
      <c r="CR166" s="159"/>
      <c r="CS166" s="159"/>
      <c r="CT166" s="159"/>
      <c r="CU166" s="159"/>
      <c r="CV166" s="159"/>
      <c r="CW166" s="159"/>
      <c r="CX166" s="159"/>
      <c r="CY166" s="159"/>
      <c r="CZ166" s="159"/>
      <c r="DA166" s="159"/>
      <c r="DB166" s="159"/>
      <c r="DC166" s="159"/>
      <c r="DD166" s="160"/>
    </row>
    <row r="167" spans="1:108" s="45" customFormat="1" ht="15.75">
      <c r="A167" s="66"/>
      <c r="B167" s="182" t="s">
        <v>47</v>
      </c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182"/>
      <c r="AN167" s="182"/>
      <c r="AO167" s="182"/>
      <c r="AP167" s="182"/>
      <c r="AQ167" s="182"/>
      <c r="AR167" s="182"/>
      <c r="AS167" s="183"/>
      <c r="AT167" s="86" t="s">
        <v>193</v>
      </c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8"/>
      <c r="BJ167" s="152">
        <f>BJ169+BJ172+BJ175+BJ170+BJ176+BJ177</f>
        <v>4349190.02</v>
      </c>
      <c r="BK167" s="153"/>
      <c r="BL167" s="153"/>
      <c r="BM167" s="153"/>
      <c r="BN167" s="153"/>
      <c r="BO167" s="153"/>
      <c r="BP167" s="153"/>
      <c r="BQ167" s="153"/>
      <c r="BR167" s="153"/>
      <c r="BS167" s="153"/>
      <c r="BT167" s="153"/>
      <c r="BU167" s="153"/>
      <c r="BV167" s="153"/>
      <c r="BW167" s="153"/>
      <c r="BX167" s="153"/>
      <c r="BY167" s="153"/>
      <c r="BZ167" s="154"/>
      <c r="CA167" s="152">
        <f>CA169+CA173+CA174+CA175+CA170+CA176+CA177</f>
        <v>4349190.02</v>
      </c>
      <c r="CB167" s="153"/>
      <c r="CC167" s="153"/>
      <c r="CD167" s="153"/>
      <c r="CE167" s="153"/>
      <c r="CF167" s="153"/>
      <c r="CG167" s="153"/>
      <c r="CH167" s="153"/>
      <c r="CI167" s="153"/>
      <c r="CJ167" s="153"/>
      <c r="CK167" s="153"/>
      <c r="CL167" s="153"/>
      <c r="CM167" s="153"/>
      <c r="CN167" s="153"/>
      <c r="CO167" s="154"/>
      <c r="CP167" s="137"/>
      <c r="CQ167" s="138"/>
      <c r="CR167" s="138"/>
      <c r="CS167" s="138"/>
      <c r="CT167" s="138"/>
      <c r="CU167" s="138"/>
      <c r="CV167" s="138"/>
      <c r="CW167" s="138"/>
      <c r="CX167" s="138"/>
      <c r="CY167" s="138"/>
      <c r="CZ167" s="138"/>
      <c r="DA167" s="138"/>
      <c r="DB167" s="138"/>
      <c r="DC167" s="138"/>
      <c r="DD167" s="139"/>
    </row>
    <row r="168" spans="1:108" s="46" customFormat="1" ht="29.25" customHeight="1">
      <c r="A168" s="143" t="s">
        <v>150</v>
      </c>
      <c r="B168" s="144"/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/>
      <c r="P168" s="144"/>
      <c r="Q168" s="144"/>
      <c r="R168" s="144"/>
      <c r="S168" s="144"/>
      <c r="T168" s="144"/>
      <c r="U168" s="144"/>
      <c r="V168" s="144"/>
      <c r="W168" s="144"/>
      <c r="X168" s="144"/>
      <c r="Y168" s="144"/>
      <c r="Z168" s="144"/>
      <c r="AA168" s="144"/>
      <c r="AB168" s="144"/>
      <c r="AC168" s="144"/>
      <c r="AD168" s="144"/>
      <c r="AE168" s="144"/>
      <c r="AF168" s="144"/>
      <c r="AG168" s="144"/>
      <c r="AH168" s="144"/>
      <c r="AI168" s="144"/>
      <c r="AJ168" s="144"/>
      <c r="AK168" s="144"/>
      <c r="AL168" s="144"/>
      <c r="AM168" s="144"/>
      <c r="AN168" s="144"/>
      <c r="AO168" s="144"/>
      <c r="AP168" s="144"/>
      <c r="AQ168" s="144"/>
      <c r="AR168" s="144"/>
      <c r="AS168" s="145"/>
      <c r="AT168" s="140"/>
      <c r="AU168" s="141"/>
      <c r="AV168" s="141"/>
      <c r="AW168" s="141"/>
      <c r="AX168" s="141"/>
      <c r="AY168" s="141"/>
      <c r="AZ168" s="141"/>
      <c r="BA168" s="141"/>
      <c r="BB168" s="141"/>
      <c r="BC168" s="141"/>
      <c r="BD168" s="141"/>
      <c r="BE168" s="141"/>
      <c r="BF168" s="141"/>
      <c r="BG168" s="141"/>
      <c r="BH168" s="141"/>
      <c r="BI168" s="142"/>
      <c r="BJ168" s="152">
        <f>BJ169+BJ170</f>
        <v>3939271</v>
      </c>
      <c r="BK168" s="153"/>
      <c r="BL168" s="153"/>
      <c r="BM168" s="153"/>
      <c r="BN168" s="153"/>
      <c r="BO168" s="153"/>
      <c r="BP168" s="153"/>
      <c r="BQ168" s="153"/>
      <c r="BR168" s="153"/>
      <c r="BS168" s="153"/>
      <c r="BT168" s="153"/>
      <c r="BU168" s="153"/>
      <c r="BV168" s="153"/>
      <c r="BW168" s="153"/>
      <c r="BX168" s="153"/>
      <c r="BY168" s="153"/>
      <c r="BZ168" s="154"/>
      <c r="CA168" s="152">
        <f>BJ168</f>
        <v>3939271</v>
      </c>
      <c r="CB168" s="153"/>
      <c r="CC168" s="153"/>
      <c r="CD168" s="153"/>
      <c r="CE168" s="153"/>
      <c r="CF168" s="153"/>
      <c r="CG168" s="153"/>
      <c r="CH168" s="153"/>
      <c r="CI168" s="153"/>
      <c r="CJ168" s="153"/>
      <c r="CK168" s="153"/>
      <c r="CL168" s="153"/>
      <c r="CM168" s="153"/>
      <c r="CN168" s="153"/>
      <c r="CO168" s="154"/>
      <c r="CP168" s="158"/>
      <c r="CQ168" s="159"/>
      <c r="CR168" s="159"/>
      <c r="CS168" s="159"/>
      <c r="CT168" s="159"/>
      <c r="CU168" s="159"/>
      <c r="CV168" s="159"/>
      <c r="CW168" s="159"/>
      <c r="CX168" s="159"/>
      <c r="CY168" s="159"/>
      <c r="CZ168" s="159"/>
      <c r="DA168" s="159"/>
      <c r="DB168" s="159"/>
      <c r="DC168" s="159"/>
      <c r="DD168" s="160"/>
    </row>
    <row r="169" spans="1:108" s="45" customFormat="1" ht="54.75" customHeight="1">
      <c r="A169" s="143" t="s">
        <v>184</v>
      </c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/>
      <c r="P169" s="144"/>
      <c r="Q169" s="144"/>
      <c r="R169" s="144"/>
      <c r="S169" s="144"/>
      <c r="T169" s="144"/>
      <c r="U169" s="144"/>
      <c r="V169" s="144"/>
      <c r="W169" s="144"/>
      <c r="X169" s="144"/>
      <c r="Y169" s="144"/>
      <c r="Z169" s="144"/>
      <c r="AA169" s="144"/>
      <c r="AB169" s="144"/>
      <c r="AC169" s="144"/>
      <c r="AD169" s="144"/>
      <c r="AE169" s="144"/>
      <c r="AF169" s="144"/>
      <c r="AG169" s="144"/>
      <c r="AH169" s="144"/>
      <c r="AI169" s="144"/>
      <c r="AJ169" s="144"/>
      <c r="AK169" s="144"/>
      <c r="AL169" s="144"/>
      <c r="AM169" s="144"/>
      <c r="AN169" s="144"/>
      <c r="AO169" s="144"/>
      <c r="AP169" s="144"/>
      <c r="AQ169" s="144"/>
      <c r="AR169" s="144"/>
      <c r="AS169" s="145"/>
      <c r="AT169" s="86" t="s">
        <v>194</v>
      </c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8"/>
      <c r="BJ169" s="134">
        <v>3914271</v>
      </c>
      <c r="BK169" s="135"/>
      <c r="BL169" s="135"/>
      <c r="BM169" s="135"/>
      <c r="BN169" s="135"/>
      <c r="BO169" s="135"/>
      <c r="BP169" s="135"/>
      <c r="BQ169" s="135"/>
      <c r="BR169" s="135"/>
      <c r="BS169" s="135"/>
      <c r="BT169" s="135"/>
      <c r="BU169" s="135"/>
      <c r="BV169" s="135"/>
      <c r="BW169" s="135"/>
      <c r="BX169" s="135"/>
      <c r="BY169" s="135"/>
      <c r="BZ169" s="136"/>
      <c r="CA169" s="134">
        <f>BJ169</f>
        <v>3914271</v>
      </c>
      <c r="CB169" s="135"/>
      <c r="CC169" s="135"/>
      <c r="CD169" s="135"/>
      <c r="CE169" s="135"/>
      <c r="CF169" s="135"/>
      <c r="CG169" s="135"/>
      <c r="CH169" s="135"/>
      <c r="CI169" s="135"/>
      <c r="CJ169" s="135"/>
      <c r="CK169" s="135"/>
      <c r="CL169" s="135"/>
      <c r="CM169" s="135"/>
      <c r="CN169" s="135"/>
      <c r="CO169" s="136"/>
      <c r="CP169" s="137"/>
      <c r="CQ169" s="138"/>
      <c r="CR169" s="138"/>
      <c r="CS169" s="138"/>
      <c r="CT169" s="138"/>
      <c r="CU169" s="138"/>
      <c r="CV169" s="138"/>
      <c r="CW169" s="138"/>
      <c r="CX169" s="138"/>
      <c r="CY169" s="138"/>
      <c r="CZ169" s="138"/>
      <c r="DA169" s="138"/>
      <c r="DB169" s="138"/>
      <c r="DC169" s="138"/>
      <c r="DD169" s="139"/>
    </row>
    <row r="170" spans="1:108" s="45" customFormat="1" ht="54.75" customHeight="1">
      <c r="A170" s="143" t="s">
        <v>184</v>
      </c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  <c r="W170" s="144"/>
      <c r="X170" s="144"/>
      <c r="Y170" s="144"/>
      <c r="Z170" s="144"/>
      <c r="AA170" s="144"/>
      <c r="AB170" s="144"/>
      <c r="AC170" s="144"/>
      <c r="AD170" s="144"/>
      <c r="AE170" s="144"/>
      <c r="AF170" s="144"/>
      <c r="AG170" s="144"/>
      <c r="AH170" s="144"/>
      <c r="AI170" s="144"/>
      <c r="AJ170" s="144"/>
      <c r="AK170" s="144"/>
      <c r="AL170" s="144"/>
      <c r="AM170" s="144"/>
      <c r="AN170" s="144"/>
      <c r="AO170" s="144"/>
      <c r="AP170" s="144"/>
      <c r="AQ170" s="144"/>
      <c r="AR170" s="144"/>
      <c r="AS170" s="145"/>
      <c r="AT170" s="86" t="s">
        <v>195</v>
      </c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8"/>
      <c r="BJ170" s="134">
        <v>25000</v>
      </c>
      <c r="BK170" s="135"/>
      <c r="BL170" s="135"/>
      <c r="BM170" s="135"/>
      <c r="BN170" s="135"/>
      <c r="BO170" s="135"/>
      <c r="BP170" s="135"/>
      <c r="BQ170" s="135"/>
      <c r="BR170" s="135"/>
      <c r="BS170" s="135"/>
      <c r="BT170" s="135"/>
      <c r="BU170" s="135"/>
      <c r="BV170" s="135"/>
      <c r="BW170" s="135"/>
      <c r="BX170" s="135"/>
      <c r="BY170" s="135"/>
      <c r="BZ170" s="136"/>
      <c r="CA170" s="134">
        <f>BJ170</f>
        <v>25000</v>
      </c>
      <c r="CB170" s="135"/>
      <c r="CC170" s="135"/>
      <c r="CD170" s="135"/>
      <c r="CE170" s="135"/>
      <c r="CF170" s="135"/>
      <c r="CG170" s="135"/>
      <c r="CH170" s="135"/>
      <c r="CI170" s="135"/>
      <c r="CJ170" s="135"/>
      <c r="CK170" s="135"/>
      <c r="CL170" s="135"/>
      <c r="CM170" s="135"/>
      <c r="CN170" s="135"/>
      <c r="CO170" s="136"/>
      <c r="CP170" s="137"/>
      <c r="CQ170" s="138"/>
      <c r="CR170" s="138"/>
      <c r="CS170" s="138"/>
      <c r="CT170" s="138"/>
      <c r="CU170" s="138"/>
      <c r="CV170" s="138"/>
      <c r="CW170" s="138"/>
      <c r="CX170" s="138"/>
      <c r="CY170" s="138"/>
      <c r="CZ170" s="138"/>
      <c r="DA170" s="138"/>
      <c r="DB170" s="138"/>
      <c r="DC170" s="138"/>
      <c r="DD170" s="139"/>
    </row>
    <row r="171" spans="1:108" s="46" customFormat="1" ht="15" customHeight="1">
      <c r="A171" s="143" t="s">
        <v>151</v>
      </c>
      <c r="B171" s="144"/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  <c r="Y171" s="144"/>
      <c r="Z171" s="144"/>
      <c r="AA171" s="144"/>
      <c r="AB171" s="144"/>
      <c r="AC171" s="144"/>
      <c r="AD171" s="144"/>
      <c r="AE171" s="144"/>
      <c r="AF171" s="144"/>
      <c r="AG171" s="144"/>
      <c r="AH171" s="144"/>
      <c r="AI171" s="144"/>
      <c r="AJ171" s="144"/>
      <c r="AK171" s="144"/>
      <c r="AL171" s="144"/>
      <c r="AM171" s="144"/>
      <c r="AN171" s="144"/>
      <c r="AO171" s="144"/>
      <c r="AP171" s="144"/>
      <c r="AQ171" s="144"/>
      <c r="AR171" s="144"/>
      <c r="AS171" s="145"/>
      <c r="AT171" s="140"/>
      <c r="AU171" s="141"/>
      <c r="AV171" s="141"/>
      <c r="AW171" s="141"/>
      <c r="AX171" s="141"/>
      <c r="AY171" s="141"/>
      <c r="AZ171" s="141"/>
      <c r="BA171" s="141"/>
      <c r="BB171" s="141"/>
      <c r="BC171" s="141"/>
      <c r="BD171" s="141"/>
      <c r="BE171" s="141"/>
      <c r="BF171" s="141"/>
      <c r="BG171" s="141"/>
      <c r="BH171" s="141"/>
      <c r="BI171" s="142"/>
      <c r="BJ171" s="152"/>
      <c r="BK171" s="153"/>
      <c r="BL171" s="153"/>
      <c r="BM171" s="153"/>
      <c r="BN171" s="153"/>
      <c r="BO171" s="153"/>
      <c r="BP171" s="153"/>
      <c r="BQ171" s="153"/>
      <c r="BR171" s="153"/>
      <c r="BS171" s="153"/>
      <c r="BT171" s="153"/>
      <c r="BU171" s="153"/>
      <c r="BV171" s="153"/>
      <c r="BW171" s="153"/>
      <c r="BX171" s="153"/>
      <c r="BY171" s="153"/>
      <c r="BZ171" s="154"/>
      <c r="CA171" s="152"/>
      <c r="CB171" s="153"/>
      <c r="CC171" s="153"/>
      <c r="CD171" s="153"/>
      <c r="CE171" s="153"/>
      <c r="CF171" s="153"/>
      <c r="CG171" s="153"/>
      <c r="CH171" s="153"/>
      <c r="CI171" s="153"/>
      <c r="CJ171" s="153"/>
      <c r="CK171" s="153"/>
      <c r="CL171" s="153"/>
      <c r="CM171" s="153"/>
      <c r="CN171" s="153"/>
      <c r="CO171" s="154"/>
      <c r="CP171" s="158"/>
      <c r="CQ171" s="159"/>
      <c r="CR171" s="159"/>
      <c r="CS171" s="159"/>
      <c r="CT171" s="159"/>
      <c r="CU171" s="159"/>
      <c r="CV171" s="159"/>
      <c r="CW171" s="159"/>
      <c r="CX171" s="159"/>
      <c r="CY171" s="159"/>
      <c r="CZ171" s="159"/>
      <c r="DA171" s="159"/>
      <c r="DB171" s="159"/>
      <c r="DC171" s="159"/>
      <c r="DD171" s="160"/>
    </row>
    <row r="172" spans="1:108" s="46" customFormat="1" ht="32.25" customHeight="1">
      <c r="A172" s="143" t="s">
        <v>175</v>
      </c>
      <c r="B172" s="144"/>
      <c r="C172" s="144"/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  <c r="AF172" s="144"/>
      <c r="AG172" s="144"/>
      <c r="AH172" s="144"/>
      <c r="AI172" s="144"/>
      <c r="AJ172" s="144"/>
      <c r="AK172" s="144"/>
      <c r="AL172" s="144"/>
      <c r="AM172" s="144"/>
      <c r="AN172" s="144"/>
      <c r="AO172" s="144"/>
      <c r="AP172" s="144"/>
      <c r="AQ172" s="144"/>
      <c r="AR172" s="144"/>
      <c r="AS172" s="145"/>
      <c r="AT172" s="140"/>
      <c r="AU172" s="141"/>
      <c r="AV172" s="141"/>
      <c r="AW172" s="141"/>
      <c r="AX172" s="141"/>
      <c r="AY172" s="141"/>
      <c r="AZ172" s="141"/>
      <c r="BA172" s="141"/>
      <c r="BB172" s="141"/>
      <c r="BC172" s="141"/>
      <c r="BD172" s="141"/>
      <c r="BE172" s="141"/>
      <c r="BF172" s="141"/>
      <c r="BG172" s="141"/>
      <c r="BH172" s="141"/>
      <c r="BI172" s="142"/>
      <c r="BJ172" s="152">
        <f>BJ173+BJ174</f>
        <v>285000</v>
      </c>
      <c r="BK172" s="153"/>
      <c r="BL172" s="153"/>
      <c r="BM172" s="153"/>
      <c r="BN172" s="153"/>
      <c r="BO172" s="153"/>
      <c r="BP172" s="153"/>
      <c r="BQ172" s="153"/>
      <c r="BR172" s="153"/>
      <c r="BS172" s="153"/>
      <c r="BT172" s="153"/>
      <c r="BU172" s="153"/>
      <c r="BV172" s="153"/>
      <c r="BW172" s="153"/>
      <c r="BX172" s="153"/>
      <c r="BY172" s="153"/>
      <c r="BZ172" s="154"/>
      <c r="CA172" s="152">
        <f>BJ172</f>
        <v>285000</v>
      </c>
      <c r="CB172" s="153"/>
      <c r="CC172" s="153"/>
      <c r="CD172" s="153"/>
      <c r="CE172" s="153"/>
      <c r="CF172" s="153"/>
      <c r="CG172" s="153"/>
      <c r="CH172" s="153"/>
      <c r="CI172" s="153"/>
      <c r="CJ172" s="153"/>
      <c r="CK172" s="153"/>
      <c r="CL172" s="153"/>
      <c r="CM172" s="153"/>
      <c r="CN172" s="153"/>
      <c r="CO172" s="154"/>
      <c r="CP172" s="158"/>
      <c r="CQ172" s="159"/>
      <c r="CR172" s="159"/>
      <c r="CS172" s="159"/>
      <c r="CT172" s="159"/>
      <c r="CU172" s="159"/>
      <c r="CV172" s="159"/>
      <c r="CW172" s="159"/>
      <c r="CX172" s="159"/>
      <c r="CY172" s="159"/>
      <c r="CZ172" s="159"/>
      <c r="DA172" s="159"/>
      <c r="DB172" s="159"/>
      <c r="DC172" s="159"/>
      <c r="DD172" s="160"/>
    </row>
    <row r="173" spans="1:108" s="46" customFormat="1" ht="32.25" customHeight="1">
      <c r="A173" s="143" t="s">
        <v>153</v>
      </c>
      <c r="B173" s="144"/>
      <c r="C173" s="144"/>
      <c r="D173" s="144"/>
      <c r="E173" s="144"/>
      <c r="F173" s="144"/>
      <c r="G173" s="144"/>
      <c r="H173" s="144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  <c r="AK173" s="144"/>
      <c r="AL173" s="144"/>
      <c r="AM173" s="144"/>
      <c r="AN173" s="144"/>
      <c r="AO173" s="144"/>
      <c r="AP173" s="144"/>
      <c r="AQ173" s="144"/>
      <c r="AR173" s="144"/>
      <c r="AS173" s="145"/>
      <c r="AT173" s="140"/>
      <c r="AU173" s="141"/>
      <c r="AV173" s="141"/>
      <c r="AW173" s="141"/>
      <c r="AX173" s="141"/>
      <c r="AY173" s="141"/>
      <c r="AZ173" s="141"/>
      <c r="BA173" s="141"/>
      <c r="BB173" s="141"/>
      <c r="BC173" s="141"/>
      <c r="BD173" s="141"/>
      <c r="BE173" s="141"/>
      <c r="BF173" s="141"/>
      <c r="BG173" s="141"/>
      <c r="BH173" s="141"/>
      <c r="BI173" s="142"/>
      <c r="BJ173" s="134"/>
      <c r="BK173" s="135"/>
      <c r="BL173" s="135"/>
      <c r="BM173" s="135"/>
      <c r="BN173" s="135"/>
      <c r="BO173" s="135"/>
      <c r="BP173" s="135"/>
      <c r="BQ173" s="135"/>
      <c r="BR173" s="135"/>
      <c r="BS173" s="135"/>
      <c r="BT173" s="135"/>
      <c r="BU173" s="135"/>
      <c r="BV173" s="135"/>
      <c r="BW173" s="135"/>
      <c r="BX173" s="135"/>
      <c r="BY173" s="135"/>
      <c r="BZ173" s="136"/>
      <c r="CA173" s="134"/>
      <c r="CB173" s="135"/>
      <c r="CC173" s="135"/>
      <c r="CD173" s="135"/>
      <c r="CE173" s="135"/>
      <c r="CF173" s="135"/>
      <c r="CG173" s="135"/>
      <c r="CH173" s="135"/>
      <c r="CI173" s="135"/>
      <c r="CJ173" s="135"/>
      <c r="CK173" s="135"/>
      <c r="CL173" s="135"/>
      <c r="CM173" s="135"/>
      <c r="CN173" s="135"/>
      <c r="CO173" s="136"/>
      <c r="CP173" s="158"/>
      <c r="CQ173" s="159"/>
      <c r="CR173" s="159"/>
      <c r="CS173" s="159"/>
      <c r="CT173" s="159"/>
      <c r="CU173" s="159"/>
      <c r="CV173" s="159"/>
      <c r="CW173" s="159"/>
      <c r="CX173" s="159"/>
      <c r="CY173" s="159"/>
      <c r="CZ173" s="159"/>
      <c r="DA173" s="159"/>
      <c r="DB173" s="159"/>
      <c r="DC173" s="159"/>
      <c r="DD173" s="160"/>
    </row>
    <row r="174" spans="1:108" s="46" customFormat="1" ht="30" customHeight="1">
      <c r="A174" s="143" t="s">
        <v>172</v>
      </c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/>
      <c r="P174" s="144"/>
      <c r="Q174" s="144"/>
      <c r="R174" s="144"/>
      <c r="S174" s="144"/>
      <c r="T174" s="144"/>
      <c r="U174" s="144"/>
      <c r="V174" s="144"/>
      <c r="W174" s="144"/>
      <c r="X174" s="144"/>
      <c r="Y174" s="144"/>
      <c r="Z174" s="144"/>
      <c r="AA174" s="144"/>
      <c r="AB174" s="144"/>
      <c r="AC174" s="144"/>
      <c r="AD174" s="144"/>
      <c r="AE174" s="144"/>
      <c r="AF174" s="144"/>
      <c r="AG174" s="144"/>
      <c r="AH174" s="144"/>
      <c r="AI174" s="144"/>
      <c r="AJ174" s="144"/>
      <c r="AK174" s="144"/>
      <c r="AL174" s="144"/>
      <c r="AM174" s="144"/>
      <c r="AN174" s="144"/>
      <c r="AO174" s="144"/>
      <c r="AP174" s="144"/>
      <c r="AQ174" s="144"/>
      <c r="AR174" s="144"/>
      <c r="AS174" s="145"/>
      <c r="AT174" s="140"/>
      <c r="AU174" s="141"/>
      <c r="AV174" s="141"/>
      <c r="AW174" s="141"/>
      <c r="AX174" s="141"/>
      <c r="AY174" s="141"/>
      <c r="AZ174" s="141"/>
      <c r="BA174" s="141"/>
      <c r="BB174" s="141"/>
      <c r="BC174" s="141"/>
      <c r="BD174" s="141"/>
      <c r="BE174" s="141"/>
      <c r="BF174" s="141"/>
      <c r="BG174" s="141"/>
      <c r="BH174" s="141"/>
      <c r="BI174" s="142"/>
      <c r="BJ174" s="134">
        <v>285000</v>
      </c>
      <c r="BK174" s="135"/>
      <c r="BL174" s="135"/>
      <c r="BM174" s="135"/>
      <c r="BN174" s="135"/>
      <c r="BO174" s="135"/>
      <c r="BP174" s="135"/>
      <c r="BQ174" s="135"/>
      <c r="BR174" s="135"/>
      <c r="BS174" s="135"/>
      <c r="BT174" s="135"/>
      <c r="BU174" s="135"/>
      <c r="BV174" s="135"/>
      <c r="BW174" s="135"/>
      <c r="BX174" s="135"/>
      <c r="BY174" s="135"/>
      <c r="BZ174" s="136"/>
      <c r="CA174" s="134">
        <f>BJ174</f>
        <v>285000</v>
      </c>
      <c r="CB174" s="135"/>
      <c r="CC174" s="135"/>
      <c r="CD174" s="135"/>
      <c r="CE174" s="135"/>
      <c r="CF174" s="135"/>
      <c r="CG174" s="135"/>
      <c r="CH174" s="135"/>
      <c r="CI174" s="135"/>
      <c r="CJ174" s="135"/>
      <c r="CK174" s="135"/>
      <c r="CL174" s="135"/>
      <c r="CM174" s="135"/>
      <c r="CN174" s="135"/>
      <c r="CO174" s="136"/>
      <c r="CP174" s="158"/>
      <c r="CQ174" s="159"/>
      <c r="CR174" s="159"/>
      <c r="CS174" s="159"/>
      <c r="CT174" s="159"/>
      <c r="CU174" s="159"/>
      <c r="CV174" s="159"/>
      <c r="CW174" s="159"/>
      <c r="CX174" s="159"/>
      <c r="CY174" s="159"/>
      <c r="CZ174" s="159"/>
      <c r="DA174" s="159"/>
      <c r="DB174" s="159"/>
      <c r="DC174" s="159"/>
      <c r="DD174" s="160"/>
    </row>
    <row r="175" spans="1:108" s="46" customFormat="1" ht="15" customHeight="1">
      <c r="A175" s="155" t="s">
        <v>163</v>
      </c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7"/>
      <c r="AT175" s="140"/>
      <c r="AU175" s="141"/>
      <c r="AV175" s="141"/>
      <c r="AW175" s="141"/>
      <c r="AX175" s="141"/>
      <c r="AY175" s="141"/>
      <c r="AZ175" s="141"/>
      <c r="BA175" s="141"/>
      <c r="BB175" s="141"/>
      <c r="BC175" s="141"/>
      <c r="BD175" s="141"/>
      <c r="BE175" s="141"/>
      <c r="BF175" s="141"/>
      <c r="BG175" s="141"/>
      <c r="BH175" s="141"/>
      <c r="BI175" s="142"/>
      <c r="BJ175" s="149">
        <v>42210</v>
      </c>
      <c r="BK175" s="150"/>
      <c r="BL175" s="150"/>
      <c r="BM175" s="150"/>
      <c r="BN175" s="150"/>
      <c r="BO175" s="150"/>
      <c r="BP175" s="150"/>
      <c r="BQ175" s="150"/>
      <c r="BR175" s="150"/>
      <c r="BS175" s="150"/>
      <c r="BT175" s="150"/>
      <c r="BU175" s="150"/>
      <c r="BV175" s="150"/>
      <c r="BW175" s="150"/>
      <c r="BX175" s="150"/>
      <c r="BY175" s="150"/>
      <c r="BZ175" s="151"/>
      <c r="CA175" s="149">
        <v>42210</v>
      </c>
      <c r="CB175" s="150"/>
      <c r="CC175" s="150"/>
      <c r="CD175" s="150"/>
      <c r="CE175" s="150"/>
      <c r="CF175" s="150"/>
      <c r="CG175" s="150"/>
      <c r="CH175" s="150"/>
      <c r="CI175" s="150"/>
      <c r="CJ175" s="150"/>
      <c r="CK175" s="150"/>
      <c r="CL175" s="150"/>
      <c r="CM175" s="150"/>
      <c r="CN175" s="150"/>
      <c r="CO175" s="151"/>
      <c r="CP175" s="158"/>
      <c r="CQ175" s="159"/>
      <c r="CR175" s="159"/>
      <c r="CS175" s="159"/>
      <c r="CT175" s="159"/>
      <c r="CU175" s="159"/>
      <c r="CV175" s="159"/>
      <c r="CW175" s="159"/>
      <c r="CX175" s="159"/>
      <c r="CY175" s="159"/>
      <c r="CZ175" s="159"/>
      <c r="DA175" s="159"/>
      <c r="DB175" s="159"/>
      <c r="DC175" s="159"/>
      <c r="DD175" s="160"/>
    </row>
    <row r="176" spans="1:108" s="45" customFormat="1" ht="48" customHeight="1" collapsed="1">
      <c r="A176" s="155" t="s">
        <v>200</v>
      </c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  <c r="AE176" s="156"/>
      <c r="AF176" s="156"/>
      <c r="AG176" s="156"/>
      <c r="AH176" s="156"/>
      <c r="AI176" s="156"/>
      <c r="AJ176" s="156"/>
      <c r="AK176" s="156"/>
      <c r="AL176" s="156"/>
      <c r="AM176" s="156"/>
      <c r="AN176" s="156"/>
      <c r="AO176" s="156"/>
      <c r="AP176" s="156"/>
      <c r="AQ176" s="156"/>
      <c r="AR176" s="156"/>
      <c r="AS176" s="157"/>
      <c r="AT176" s="86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8"/>
      <c r="BJ176" s="134">
        <v>63580</v>
      </c>
      <c r="BK176" s="135"/>
      <c r="BL176" s="135"/>
      <c r="BM176" s="135"/>
      <c r="BN176" s="135"/>
      <c r="BO176" s="135"/>
      <c r="BP176" s="135"/>
      <c r="BQ176" s="135"/>
      <c r="BR176" s="135"/>
      <c r="BS176" s="135"/>
      <c r="BT176" s="135"/>
      <c r="BU176" s="135"/>
      <c r="BV176" s="135"/>
      <c r="BW176" s="135"/>
      <c r="BX176" s="135"/>
      <c r="BY176" s="135"/>
      <c r="BZ176" s="136"/>
      <c r="CA176" s="134">
        <f>BJ176</f>
        <v>63580</v>
      </c>
      <c r="CB176" s="135"/>
      <c r="CC176" s="135"/>
      <c r="CD176" s="135"/>
      <c r="CE176" s="135"/>
      <c r="CF176" s="135"/>
      <c r="CG176" s="135"/>
      <c r="CH176" s="135"/>
      <c r="CI176" s="135"/>
      <c r="CJ176" s="135"/>
      <c r="CK176" s="135"/>
      <c r="CL176" s="135"/>
      <c r="CM176" s="135"/>
      <c r="CN176" s="135"/>
      <c r="CO176" s="136"/>
      <c r="CP176" s="137"/>
      <c r="CQ176" s="138"/>
      <c r="CR176" s="138"/>
      <c r="CS176" s="138"/>
      <c r="CT176" s="138"/>
      <c r="CU176" s="138"/>
      <c r="CV176" s="138"/>
      <c r="CW176" s="138"/>
      <c r="CX176" s="138"/>
      <c r="CY176" s="138"/>
      <c r="CZ176" s="138"/>
      <c r="DA176" s="138"/>
      <c r="DB176" s="138"/>
      <c r="DC176" s="138"/>
      <c r="DD176" s="139"/>
    </row>
    <row r="177" spans="1:108" s="46" customFormat="1" ht="50.25" customHeight="1">
      <c r="A177" s="155" t="s">
        <v>201</v>
      </c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  <c r="AE177" s="156"/>
      <c r="AF177" s="156"/>
      <c r="AG177" s="156"/>
      <c r="AH177" s="156"/>
      <c r="AI177" s="156"/>
      <c r="AJ177" s="156"/>
      <c r="AK177" s="156"/>
      <c r="AL177" s="156"/>
      <c r="AM177" s="156"/>
      <c r="AN177" s="156"/>
      <c r="AO177" s="156"/>
      <c r="AP177" s="156"/>
      <c r="AQ177" s="156"/>
      <c r="AR177" s="156"/>
      <c r="AS177" s="157"/>
      <c r="AT177" s="140"/>
      <c r="AU177" s="141"/>
      <c r="AV177" s="141"/>
      <c r="AW177" s="141"/>
      <c r="AX177" s="141"/>
      <c r="AY177" s="141"/>
      <c r="AZ177" s="141"/>
      <c r="BA177" s="141"/>
      <c r="BB177" s="141"/>
      <c r="BC177" s="141"/>
      <c r="BD177" s="141"/>
      <c r="BE177" s="141"/>
      <c r="BF177" s="141"/>
      <c r="BG177" s="141"/>
      <c r="BH177" s="141"/>
      <c r="BI177" s="142"/>
      <c r="BJ177" s="152">
        <v>19129.02</v>
      </c>
      <c r="BK177" s="153"/>
      <c r="BL177" s="153"/>
      <c r="BM177" s="153"/>
      <c r="BN177" s="153"/>
      <c r="BO177" s="153"/>
      <c r="BP177" s="153"/>
      <c r="BQ177" s="153"/>
      <c r="BR177" s="153"/>
      <c r="BS177" s="153"/>
      <c r="BT177" s="153"/>
      <c r="BU177" s="153"/>
      <c r="BV177" s="153"/>
      <c r="BW177" s="153"/>
      <c r="BX177" s="153"/>
      <c r="BY177" s="153"/>
      <c r="BZ177" s="154"/>
      <c r="CA177" s="152">
        <v>19129.02</v>
      </c>
      <c r="CB177" s="153"/>
      <c r="CC177" s="153"/>
      <c r="CD177" s="153"/>
      <c r="CE177" s="153"/>
      <c r="CF177" s="153"/>
      <c r="CG177" s="153"/>
      <c r="CH177" s="153"/>
      <c r="CI177" s="153"/>
      <c r="CJ177" s="153"/>
      <c r="CK177" s="153"/>
      <c r="CL177" s="153"/>
      <c r="CM177" s="153"/>
      <c r="CN177" s="153"/>
      <c r="CO177" s="154"/>
      <c r="CP177" s="158"/>
      <c r="CQ177" s="159"/>
      <c r="CR177" s="159"/>
      <c r="CS177" s="159"/>
      <c r="CT177" s="159"/>
      <c r="CU177" s="159"/>
      <c r="CV177" s="159"/>
      <c r="CW177" s="159"/>
      <c r="CX177" s="159"/>
      <c r="CY177" s="159"/>
      <c r="CZ177" s="159"/>
      <c r="DA177" s="159"/>
      <c r="DB177" s="159"/>
      <c r="DC177" s="159"/>
      <c r="DD177" s="160"/>
    </row>
    <row r="178" spans="1:108" s="45" customFormat="1" ht="30" customHeight="1">
      <c r="A178" s="66"/>
      <c r="B178" s="182" t="s">
        <v>21</v>
      </c>
      <c r="C178" s="182"/>
      <c r="D178" s="182"/>
      <c r="E178" s="182"/>
      <c r="F178" s="182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182"/>
      <c r="AI178" s="182"/>
      <c r="AJ178" s="182"/>
      <c r="AK178" s="182"/>
      <c r="AL178" s="182"/>
      <c r="AM178" s="182"/>
      <c r="AN178" s="182"/>
      <c r="AO178" s="182"/>
      <c r="AP178" s="182"/>
      <c r="AQ178" s="182"/>
      <c r="AR178" s="182"/>
      <c r="AS178" s="183"/>
      <c r="AT178" s="86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8"/>
      <c r="BJ178" s="152">
        <f>BJ179+BJ181+BJ185+BJ183</f>
        <v>1136762.4</v>
      </c>
      <c r="BK178" s="153"/>
      <c r="BL178" s="153"/>
      <c r="BM178" s="153"/>
      <c r="BN178" s="153"/>
      <c r="BO178" s="153"/>
      <c r="BP178" s="153"/>
      <c r="BQ178" s="153"/>
      <c r="BR178" s="153"/>
      <c r="BS178" s="153"/>
      <c r="BT178" s="153"/>
      <c r="BU178" s="153"/>
      <c r="BV178" s="153"/>
      <c r="BW178" s="153"/>
      <c r="BX178" s="153"/>
      <c r="BY178" s="153"/>
      <c r="BZ178" s="154"/>
      <c r="CA178" s="152">
        <f>CA188+CA210</f>
        <v>1147007.38</v>
      </c>
      <c r="CB178" s="153"/>
      <c r="CC178" s="153"/>
      <c r="CD178" s="153"/>
      <c r="CE178" s="153"/>
      <c r="CF178" s="153"/>
      <c r="CG178" s="153"/>
      <c r="CH178" s="153"/>
      <c r="CI178" s="153"/>
      <c r="CJ178" s="153"/>
      <c r="CK178" s="153"/>
      <c r="CL178" s="153"/>
      <c r="CM178" s="153"/>
      <c r="CN178" s="153"/>
      <c r="CO178" s="154"/>
      <c r="CP178" s="137"/>
      <c r="CQ178" s="138"/>
      <c r="CR178" s="138"/>
      <c r="CS178" s="138"/>
      <c r="CT178" s="138"/>
      <c r="CU178" s="138"/>
      <c r="CV178" s="138"/>
      <c r="CW178" s="138"/>
      <c r="CX178" s="138"/>
      <c r="CY178" s="138"/>
      <c r="CZ178" s="138"/>
      <c r="DA178" s="138"/>
      <c r="DB178" s="138"/>
      <c r="DC178" s="138"/>
      <c r="DD178" s="139"/>
    </row>
    <row r="179" spans="1:108" s="46" customFormat="1" ht="30" customHeight="1">
      <c r="A179" s="143" t="s">
        <v>150</v>
      </c>
      <c r="B179" s="144"/>
      <c r="C179" s="144"/>
      <c r="D179" s="144"/>
      <c r="E179" s="144"/>
      <c r="F179" s="144"/>
      <c r="G179" s="144"/>
      <c r="H179" s="144"/>
      <c r="I179" s="144"/>
      <c r="J179" s="144"/>
      <c r="K179" s="144"/>
      <c r="L179" s="144"/>
      <c r="M179" s="144"/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  <c r="Y179" s="144"/>
      <c r="Z179" s="144"/>
      <c r="AA179" s="144"/>
      <c r="AB179" s="144"/>
      <c r="AC179" s="144"/>
      <c r="AD179" s="144"/>
      <c r="AE179" s="144"/>
      <c r="AF179" s="144"/>
      <c r="AG179" s="144"/>
      <c r="AH179" s="144"/>
      <c r="AI179" s="144"/>
      <c r="AJ179" s="144"/>
      <c r="AK179" s="144"/>
      <c r="AL179" s="144"/>
      <c r="AM179" s="144"/>
      <c r="AN179" s="144"/>
      <c r="AO179" s="144"/>
      <c r="AP179" s="144"/>
      <c r="AQ179" s="144"/>
      <c r="AR179" s="144"/>
      <c r="AS179" s="145"/>
      <c r="AT179" s="140"/>
      <c r="AU179" s="141"/>
      <c r="AV179" s="141"/>
      <c r="AW179" s="141"/>
      <c r="AX179" s="141"/>
      <c r="AY179" s="141"/>
      <c r="AZ179" s="141"/>
      <c r="BA179" s="141"/>
      <c r="BB179" s="141"/>
      <c r="BC179" s="141"/>
      <c r="BD179" s="141"/>
      <c r="BE179" s="141"/>
      <c r="BF179" s="141"/>
      <c r="BG179" s="141"/>
      <c r="BH179" s="141"/>
      <c r="BI179" s="142"/>
      <c r="BJ179" s="152">
        <f>BJ189+BJ211</f>
        <v>201742.08</v>
      </c>
      <c r="BK179" s="153"/>
      <c r="BL179" s="153"/>
      <c r="BM179" s="153"/>
      <c r="BN179" s="153"/>
      <c r="BO179" s="153"/>
      <c r="BP179" s="153"/>
      <c r="BQ179" s="153"/>
      <c r="BR179" s="153"/>
      <c r="BS179" s="153"/>
      <c r="BT179" s="153"/>
      <c r="BU179" s="153"/>
      <c r="BV179" s="153"/>
      <c r="BW179" s="153"/>
      <c r="BX179" s="153"/>
      <c r="BY179" s="153"/>
      <c r="BZ179" s="154"/>
      <c r="CA179" s="152">
        <f>CA189+CA211</f>
        <v>201742.08</v>
      </c>
      <c r="CB179" s="153"/>
      <c r="CC179" s="153"/>
      <c r="CD179" s="153"/>
      <c r="CE179" s="153"/>
      <c r="CF179" s="153"/>
      <c r="CG179" s="153"/>
      <c r="CH179" s="153"/>
      <c r="CI179" s="153"/>
      <c r="CJ179" s="153"/>
      <c r="CK179" s="153"/>
      <c r="CL179" s="153"/>
      <c r="CM179" s="153"/>
      <c r="CN179" s="153"/>
      <c r="CO179" s="154"/>
      <c r="CP179" s="158"/>
      <c r="CQ179" s="159"/>
      <c r="CR179" s="159"/>
      <c r="CS179" s="159"/>
      <c r="CT179" s="159"/>
      <c r="CU179" s="159"/>
      <c r="CV179" s="159"/>
      <c r="CW179" s="159"/>
      <c r="CX179" s="159"/>
      <c r="CY179" s="159"/>
      <c r="CZ179" s="159"/>
      <c r="DA179" s="159"/>
      <c r="DB179" s="159"/>
      <c r="DC179" s="159"/>
      <c r="DD179" s="160"/>
    </row>
    <row r="180" spans="1:108" s="45" customFormat="1" ht="54.75" customHeight="1">
      <c r="A180" s="143" t="s">
        <v>184</v>
      </c>
      <c r="B180" s="144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4"/>
      <c r="R180" s="144"/>
      <c r="S180" s="144"/>
      <c r="T180" s="144"/>
      <c r="U180" s="144"/>
      <c r="V180" s="144"/>
      <c r="W180" s="144"/>
      <c r="X180" s="144"/>
      <c r="Y180" s="144"/>
      <c r="Z180" s="144"/>
      <c r="AA180" s="144"/>
      <c r="AB180" s="144"/>
      <c r="AC180" s="144"/>
      <c r="AD180" s="144"/>
      <c r="AE180" s="144"/>
      <c r="AF180" s="144"/>
      <c r="AG180" s="144"/>
      <c r="AH180" s="144"/>
      <c r="AI180" s="144"/>
      <c r="AJ180" s="144"/>
      <c r="AK180" s="144"/>
      <c r="AL180" s="144"/>
      <c r="AM180" s="144"/>
      <c r="AN180" s="144"/>
      <c r="AO180" s="144"/>
      <c r="AP180" s="144"/>
      <c r="AQ180" s="144"/>
      <c r="AR180" s="144"/>
      <c r="AS180" s="145"/>
      <c r="AT180" s="86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8"/>
      <c r="BJ180" s="134">
        <f>BJ190+BJ212</f>
        <v>201742.08</v>
      </c>
      <c r="BK180" s="135"/>
      <c r="BL180" s="135"/>
      <c r="BM180" s="135"/>
      <c r="BN180" s="135"/>
      <c r="BO180" s="135"/>
      <c r="BP180" s="135"/>
      <c r="BQ180" s="135"/>
      <c r="BR180" s="135"/>
      <c r="BS180" s="135"/>
      <c r="BT180" s="135"/>
      <c r="BU180" s="135"/>
      <c r="BV180" s="135"/>
      <c r="BW180" s="135"/>
      <c r="BX180" s="135"/>
      <c r="BY180" s="135"/>
      <c r="BZ180" s="136"/>
      <c r="CA180" s="134">
        <f>CA190+CA212</f>
        <v>201742.08</v>
      </c>
      <c r="CB180" s="135"/>
      <c r="CC180" s="135"/>
      <c r="CD180" s="135"/>
      <c r="CE180" s="135"/>
      <c r="CF180" s="135"/>
      <c r="CG180" s="135"/>
      <c r="CH180" s="135"/>
      <c r="CI180" s="135"/>
      <c r="CJ180" s="135"/>
      <c r="CK180" s="135"/>
      <c r="CL180" s="135"/>
      <c r="CM180" s="135"/>
      <c r="CN180" s="135"/>
      <c r="CO180" s="136"/>
      <c r="CP180" s="137"/>
      <c r="CQ180" s="138"/>
      <c r="CR180" s="138"/>
      <c r="CS180" s="138"/>
      <c r="CT180" s="138"/>
      <c r="CU180" s="138"/>
      <c r="CV180" s="138"/>
      <c r="CW180" s="138"/>
      <c r="CX180" s="138"/>
      <c r="CY180" s="138"/>
      <c r="CZ180" s="138"/>
      <c r="DA180" s="138"/>
      <c r="DB180" s="138"/>
      <c r="DC180" s="138"/>
      <c r="DD180" s="139"/>
    </row>
    <row r="181" spans="1:108" s="46" customFormat="1" ht="15" customHeight="1">
      <c r="A181" s="143" t="s">
        <v>151</v>
      </c>
      <c r="B181" s="144"/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  <c r="Y181" s="144"/>
      <c r="Z181" s="144"/>
      <c r="AA181" s="144"/>
      <c r="AB181" s="144"/>
      <c r="AC181" s="144"/>
      <c r="AD181" s="144"/>
      <c r="AE181" s="144"/>
      <c r="AF181" s="144"/>
      <c r="AG181" s="144"/>
      <c r="AH181" s="144"/>
      <c r="AI181" s="144"/>
      <c r="AJ181" s="144"/>
      <c r="AK181" s="144"/>
      <c r="AL181" s="144"/>
      <c r="AM181" s="144"/>
      <c r="AN181" s="144"/>
      <c r="AO181" s="144"/>
      <c r="AP181" s="144"/>
      <c r="AQ181" s="144"/>
      <c r="AR181" s="144"/>
      <c r="AS181" s="145"/>
      <c r="AT181" s="140"/>
      <c r="AU181" s="141"/>
      <c r="AV181" s="141"/>
      <c r="AW181" s="141"/>
      <c r="AX181" s="141"/>
      <c r="AY181" s="141"/>
      <c r="AZ181" s="141"/>
      <c r="BA181" s="141"/>
      <c r="BB181" s="141"/>
      <c r="BC181" s="141"/>
      <c r="BD181" s="141"/>
      <c r="BE181" s="141"/>
      <c r="BF181" s="141"/>
      <c r="BG181" s="141"/>
      <c r="BH181" s="141"/>
      <c r="BI181" s="142"/>
      <c r="BJ181" s="152"/>
      <c r="BK181" s="153"/>
      <c r="BL181" s="153"/>
      <c r="BM181" s="153"/>
      <c r="BN181" s="153"/>
      <c r="BO181" s="153"/>
      <c r="BP181" s="153"/>
      <c r="BQ181" s="153"/>
      <c r="BR181" s="153"/>
      <c r="BS181" s="153"/>
      <c r="BT181" s="153"/>
      <c r="BU181" s="153"/>
      <c r="BV181" s="153"/>
      <c r="BW181" s="153"/>
      <c r="BX181" s="153"/>
      <c r="BY181" s="153"/>
      <c r="BZ181" s="154"/>
      <c r="CA181" s="152"/>
      <c r="CB181" s="153"/>
      <c r="CC181" s="153"/>
      <c r="CD181" s="153"/>
      <c r="CE181" s="153"/>
      <c r="CF181" s="153"/>
      <c r="CG181" s="153"/>
      <c r="CH181" s="153"/>
      <c r="CI181" s="153"/>
      <c r="CJ181" s="153"/>
      <c r="CK181" s="153"/>
      <c r="CL181" s="153"/>
      <c r="CM181" s="153"/>
      <c r="CN181" s="153"/>
      <c r="CO181" s="154"/>
      <c r="CP181" s="158"/>
      <c r="CQ181" s="159"/>
      <c r="CR181" s="159"/>
      <c r="CS181" s="159"/>
      <c r="CT181" s="159"/>
      <c r="CU181" s="159"/>
      <c r="CV181" s="159"/>
      <c r="CW181" s="159"/>
      <c r="CX181" s="159"/>
      <c r="CY181" s="159"/>
      <c r="CZ181" s="159"/>
      <c r="DA181" s="159"/>
      <c r="DB181" s="159"/>
      <c r="DC181" s="159"/>
      <c r="DD181" s="160"/>
    </row>
    <row r="182" spans="1:108" s="46" customFormat="1" ht="57.75" customHeight="1">
      <c r="A182" s="143" t="s">
        <v>165</v>
      </c>
      <c r="B182" s="144"/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  <c r="Y182" s="144"/>
      <c r="Z182" s="144"/>
      <c r="AA182" s="144"/>
      <c r="AB182" s="144"/>
      <c r="AC182" s="144"/>
      <c r="AD182" s="144"/>
      <c r="AE182" s="144"/>
      <c r="AF182" s="144"/>
      <c r="AG182" s="144"/>
      <c r="AH182" s="144"/>
      <c r="AI182" s="144"/>
      <c r="AJ182" s="144"/>
      <c r="AK182" s="144"/>
      <c r="AL182" s="144"/>
      <c r="AM182" s="144"/>
      <c r="AN182" s="144"/>
      <c r="AO182" s="144"/>
      <c r="AP182" s="144"/>
      <c r="AQ182" s="144"/>
      <c r="AR182" s="144"/>
      <c r="AS182" s="145"/>
      <c r="AT182" s="140"/>
      <c r="AU182" s="141"/>
      <c r="AV182" s="141"/>
      <c r="AW182" s="141"/>
      <c r="AX182" s="141"/>
      <c r="AY182" s="141"/>
      <c r="AZ182" s="141"/>
      <c r="BA182" s="141"/>
      <c r="BB182" s="141"/>
      <c r="BC182" s="141"/>
      <c r="BD182" s="141"/>
      <c r="BE182" s="141"/>
      <c r="BF182" s="141"/>
      <c r="BG182" s="141"/>
      <c r="BH182" s="141"/>
      <c r="BI182" s="142"/>
      <c r="BJ182" s="152"/>
      <c r="BK182" s="153"/>
      <c r="BL182" s="153"/>
      <c r="BM182" s="153"/>
      <c r="BN182" s="153"/>
      <c r="BO182" s="153"/>
      <c r="BP182" s="153"/>
      <c r="BQ182" s="153"/>
      <c r="BR182" s="153"/>
      <c r="BS182" s="153"/>
      <c r="BT182" s="153"/>
      <c r="BU182" s="153"/>
      <c r="BV182" s="153"/>
      <c r="BW182" s="153"/>
      <c r="BX182" s="153"/>
      <c r="BY182" s="153"/>
      <c r="BZ182" s="154"/>
      <c r="CA182" s="152"/>
      <c r="CB182" s="153"/>
      <c r="CC182" s="153"/>
      <c r="CD182" s="153"/>
      <c r="CE182" s="153"/>
      <c r="CF182" s="153"/>
      <c r="CG182" s="153"/>
      <c r="CH182" s="153"/>
      <c r="CI182" s="153"/>
      <c r="CJ182" s="153"/>
      <c r="CK182" s="153"/>
      <c r="CL182" s="153"/>
      <c r="CM182" s="153"/>
      <c r="CN182" s="153"/>
      <c r="CO182" s="154"/>
      <c r="CP182" s="158"/>
      <c r="CQ182" s="159"/>
      <c r="CR182" s="159"/>
      <c r="CS182" s="159"/>
      <c r="CT182" s="159"/>
      <c r="CU182" s="159"/>
      <c r="CV182" s="159"/>
      <c r="CW182" s="159"/>
      <c r="CX182" s="159"/>
      <c r="CY182" s="159"/>
      <c r="CZ182" s="159"/>
      <c r="DA182" s="159"/>
      <c r="DB182" s="159"/>
      <c r="DC182" s="159"/>
      <c r="DD182" s="160"/>
    </row>
    <row r="183" spans="1:108" s="46" customFormat="1" ht="32.25" customHeight="1">
      <c r="A183" s="143" t="s">
        <v>152</v>
      </c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  <c r="Y183" s="144"/>
      <c r="Z183" s="144"/>
      <c r="AA183" s="144"/>
      <c r="AB183" s="144"/>
      <c r="AC183" s="144"/>
      <c r="AD183" s="144"/>
      <c r="AE183" s="144"/>
      <c r="AF183" s="144"/>
      <c r="AG183" s="144"/>
      <c r="AH183" s="144"/>
      <c r="AI183" s="144"/>
      <c r="AJ183" s="144"/>
      <c r="AK183" s="144"/>
      <c r="AL183" s="144"/>
      <c r="AM183" s="144"/>
      <c r="AN183" s="144"/>
      <c r="AO183" s="144"/>
      <c r="AP183" s="144"/>
      <c r="AQ183" s="144"/>
      <c r="AR183" s="144"/>
      <c r="AS183" s="145"/>
      <c r="AT183" s="140"/>
      <c r="AU183" s="141"/>
      <c r="AV183" s="141"/>
      <c r="AW183" s="141"/>
      <c r="AX183" s="141"/>
      <c r="AY183" s="141"/>
      <c r="AZ183" s="141"/>
      <c r="BA183" s="141"/>
      <c r="BB183" s="141"/>
      <c r="BC183" s="141"/>
      <c r="BD183" s="141"/>
      <c r="BE183" s="141"/>
      <c r="BF183" s="141"/>
      <c r="BG183" s="141"/>
      <c r="BH183" s="141"/>
      <c r="BI183" s="142"/>
      <c r="BJ183" s="152">
        <f>BJ198+BJ217</f>
        <v>845020.32</v>
      </c>
      <c r="BK183" s="153"/>
      <c r="BL183" s="153"/>
      <c r="BM183" s="153"/>
      <c r="BN183" s="153"/>
      <c r="BO183" s="153"/>
      <c r="BP183" s="153"/>
      <c r="BQ183" s="153"/>
      <c r="BR183" s="153"/>
      <c r="BS183" s="153"/>
      <c r="BT183" s="153"/>
      <c r="BU183" s="153"/>
      <c r="BV183" s="153"/>
      <c r="BW183" s="153"/>
      <c r="BX183" s="153"/>
      <c r="BY183" s="153"/>
      <c r="BZ183" s="154"/>
      <c r="CA183" s="152">
        <f>BJ183</f>
        <v>845020.32</v>
      </c>
      <c r="CB183" s="153"/>
      <c r="CC183" s="153"/>
      <c r="CD183" s="153"/>
      <c r="CE183" s="153"/>
      <c r="CF183" s="153"/>
      <c r="CG183" s="153"/>
      <c r="CH183" s="153"/>
      <c r="CI183" s="153"/>
      <c r="CJ183" s="153"/>
      <c r="CK183" s="153"/>
      <c r="CL183" s="153"/>
      <c r="CM183" s="153"/>
      <c r="CN183" s="153"/>
      <c r="CO183" s="154"/>
      <c r="CP183" s="158"/>
      <c r="CQ183" s="159"/>
      <c r="CR183" s="159"/>
      <c r="CS183" s="159"/>
      <c r="CT183" s="159"/>
      <c r="CU183" s="159"/>
      <c r="CV183" s="159"/>
      <c r="CW183" s="159"/>
      <c r="CX183" s="159"/>
      <c r="CY183" s="159"/>
      <c r="CZ183" s="159"/>
      <c r="DA183" s="159"/>
      <c r="DB183" s="159"/>
      <c r="DC183" s="159"/>
      <c r="DD183" s="160"/>
    </row>
    <row r="184" spans="1:108" s="46" customFormat="1" ht="30" customHeight="1">
      <c r="A184" s="143" t="s">
        <v>168</v>
      </c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  <c r="Y184" s="144"/>
      <c r="Z184" s="144"/>
      <c r="AA184" s="144"/>
      <c r="AB184" s="144"/>
      <c r="AC184" s="144"/>
      <c r="AD184" s="144"/>
      <c r="AE184" s="144"/>
      <c r="AF184" s="144"/>
      <c r="AG184" s="144"/>
      <c r="AH184" s="144"/>
      <c r="AI184" s="144"/>
      <c r="AJ184" s="144"/>
      <c r="AK184" s="144"/>
      <c r="AL184" s="144"/>
      <c r="AM184" s="144"/>
      <c r="AN184" s="144"/>
      <c r="AO184" s="144"/>
      <c r="AP184" s="144"/>
      <c r="AQ184" s="144"/>
      <c r="AR184" s="144"/>
      <c r="AS184" s="145"/>
      <c r="AT184" s="140"/>
      <c r="AU184" s="141"/>
      <c r="AV184" s="141"/>
      <c r="AW184" s="141"/>
      <c r="AX184" s="141"/>
      <c r="AY184" s="141"/>
      <c r="AZ184" s="141"/>
      <c r="BA184" s="141"/>
      <c r="BB184" s="141"/>
      <c r="BC184" s="141"/>
      <c r="BD184" s="141"/>
      <c r="BE184" s="141"/>
      <c r="BF184" s="141"/>
      <c r="BG184" s="141"/>
      <c r="BH184" s="141"/>
      <c r="BI184" s="142"/>
      <c r="BJ184" s="134">
        <f>BJ199+BJ219</f>
        <v>317490</v>
      </c>
      <c r="BK184" s="135"/>
      <c r="BL184" s="135"/>
      <c r="BM184" s="135"/>
      <c r="BN184" s="135"/>
      <c r="BO184" s="135"/>
      <c r="BP184" s="135"/>
      <c r="BQ184" s="135"/>
      <c r="BR184" s="135"/>
      <c r="BS184" s="135"/>
      <c r="BT184" s="135"/>
      <c r="BU184" s="135"/>
      <c r="BV184" s="135"/>
      <c r="BW184" s="135"/>
      <c r="BX184" s="135"/>
      <c r="BY184" s="135"/>
      <c r="BZ184" s="136"/>
      <c r="CA184" s="134">
        <f>BJ184</f>
        <v>317490</v>
      </c>
      <c r="CB184" s="135"/>
      <c r="CC184" s="135"/>
      <c r="CD184" s="135"/>
      <c r="CE184" s="135"/>
      <c r="CF184" s="135"/>
      <c r="CG184" s="135"/>
      <c r="CH184" s="135"/>
      <c r="CI184" s="135"/>
      <c r="CJ184" s="135"/>
      <c r="CK184" s="135"/>
      <c r="CL184" s="135"/>
      <c r="CM184" s="135"/>
      <c r="CN184" s="135"/>
      <c r="CO184" s="136"/>
      <c r="CP184" s="68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70"/>
    </row>
    <row r="185" spans="1:108" s="46" customFormat="1" ht="33" customHeight="1">
      <c r="A185" s="155" t="s">
        <v>163</v>
      </c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  <c r="AE185" s="156"/>
      <c r="AF185" s="156"/>
      <c r="AG185" s="156"/>
      <c r="AH185" s="156"/>
      <c r="AI185" s="156"/>
      <c r="AJ185" s="156"/>
      <c r="AK185" s="156"/>
      <c r="AL185" s="156"/>
      <c r="AM185" s="156"/>
      <c r="AN185" s="156"/>
      <c r="AO185" s="156"/>
      <c r="AP185" s="156"/>
      <c r="AQ185" s="156"/>
      <c r="AR185" s="156"/>
      <c r="AS185" s="157"/>
      <c r="AT185" s="140"/>
      <c r="AU185" s="141"/>
      <c r="AV185" s="141"/>
      <c r="AW185" s="141"/>
      <c r="AX185" s="141"/>
      <c r="AY185" s="141"/>
      <c r="AZ185" s="141"/>
      <c r="BA185" s="141"/>
      <c r="BB185" s="141"/>
      <c r="BC185" s="141"/>
      <c r="BD185" s="141"/>
      <c r="BE185" s="141"/>
      <c r="BF185" s="141"/>
      <c r="BG185" s="141"/>
      <c r="BH185" s="141"/>
      <c r="BI185" s="142"/>
      <c r="BJ185" s="149">
        <f>BJ219</f>
        <v>90000</v>
      </c>
      <c r="BK185" s="150"/>
      <c r="BL185" s="150"/>
      <c r="BM185" s="150"/>
      <c r="BN185" s="150"/>
      <c r="BO185" s="150"/>
      <c r="BP185" s="150"/>
      <c r="BQ185" s="150"/>
      <c r="BR185" s="150"/>
      <c r="BS185" s="150"/>
      <c r="BT185" s="150"/>
      <c r="BU185" s="150"/>
      <c r="BV185" s="150"/>
      <c r="BW185" s="150"/>
      <c r="BX185" s="150"/>
      <c r="BY185" s="150"/>
      <c r="BZ185" s="151"/>
      <c r="CA185" s="149">
        <f>BJ185</f>
        <v>90000</v>
      </c>
      <c r="CB185" s="150"/>
      <c r="CC185" s="150"/>
      <c r="CD185" s="150"/>
      <c r="CE185" s="150"/>
      <c r="CF185" s="150"/>
      <c r="CG185" s="150"/>
      <c r="CH185" s="150"/>
      <c r="CI185" s="150"/>
      <c r="CJ185" s="150"/>
      <c r="CK185" s="150"/>
      <c r="CL185" s="150"/>
      <c r="CM185" s="150"/>
      <c r="CN185" s="150"/>
      <c r="CO185" s="151"/>
      <c r="CP185" s="158"/>
      <c r="CQ185" s="159"/>
      <c r="CR185" s="159"/>
      <c r="CS185" s="159"/>
      <c r="CT185" s="159"/>
      <c r="CU185" s="159"/>
      <c r="CV185" s="159"/>
      <c r="CW185" s="159"/>
      <c r="CX185" s="159"/>
      <c r="CY185" s="159"/>
      <c r="CZ185" s="159"/>
      <c r="DA185" s="159"/>
      <c r="DB185" s="159"/>
      <c r="DC185" s="159"/>
      <c r="DD185" s="160"/>
    </row>
    <row r="186" spans="1:108" s="46" customFormat="1" ht="15" customHeight="1">
      <c r="A186" s="179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1"/>
      <c r="AT186" s="140"/>
      <c r="AU186" s="141"/>
      <c r="AV186" s="141"/>
      <c r="AW186" s="141"/>
      <c r="AX186" s="141"/>
      <c r="AY186" s="141"/>
      <c r="AZ186" s="141"/>
      <c r="BA186" s="141"/>
      <c r="BB186" s="141"/>
      <c r="BC186" s="141"/>
      <c r="BD186" s="141"/>
      <c r="BE186" s="141"/>
      <c r="BF186" s="141"/>
      <c r="BG186" s="141"/>
      <c r="BH186" s="141"/>
      <c r="BI186" s="142"/>
      <c r="BJ186" s="152"/>
      <c r="BK186" s="153"/>
      <c r="BL186" s="153"/>
      <c r="BM186" s="153"/>
      <c r="BN186" s="153"/>
      <c r="BO186" s="153"/>
      <c r="BP186" s="153"/>
      <c r="BQ186" s="153"/>
      <c r="BR186" s="153"/>
      <c r="BS186" s="153"/>
      <c r="BT186" s="153"/>
      <c r="BU186" s="153"/>
      <c r="BV186" s="153"/>
      <c r="BW186" s="153"/>
      <c r="BX186" s="153"/>
      <c r="BY186" s="153"/>
      <c r="BZ186" s="154"/>
      <c r="CA186" s="152"/>
      <c r="CB186" s="153"/>
      <c r="CC186" s="153"/>
      <c r="CD186" s="153"/>
      <c r="CE186" s="153"/>
      <c r="CF186" s="153"/>
      <c r="CG186" s="153"/>
      <c r="CH186" s="153"/>
      <c r="CI186" s="153"/>
      <c r="CJ186" s="153"/>
      <c r="CK186" s="153"/>
      <c r="CL186" s="153"/>
      <c r="CM186" s="153"/>
      <c r="CN186" s="153"/>
      <c r="CO186" s="154"/>
      <c r="CP186" s="158"/>
      <c r="CQ186" s="159"/>
      <c r="CR186" s="159"/>
      <c r="CS186" s="159"/>
      <c r="CT186" s="159"/>
      <c r="CU186" s="159"/>
      <c r="CV186" s="159"/>
      <c r="CW186" s="159"/>
      <c r="CX186" s="159"/>
      <c r="CY186" s="159"/>
      <c r="CZ186" s="159"/>
      <c r="DA186" s="159"/>
      <c r="DB186" s="159"/>
      <c r="DC186" s="159"/>
      <c r="DD186" s="160"/>
    </row>
    <row r="187" spans="1:108" s="45" customFormat="1" ht="14.25" customHeight="1">
      <c r="A187" s="66"/>
      <c r="B187" s="144" t="s">
        <v>1</v>
      </c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4"/>
      <c r="AK187" s="144"/>
      <c r="AL187" s="144"/>
      <c r="AM187" s="144"/>
      <c r="AN187" s="144"/>
      <c r="AO187" s="144"/>
      <c r="AP187" s="144"/>
      <c r="AQ187" s="144"/>
      <c r="AR187" s="144"/>
      <c r="AS187" s="145"/>
      <c r="AT187" s="86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8"/>
      <c r="BJ187" s="152"/>
      <c r="BK187" s="153"/>
      <c r="BL187" s="153"/>
      <c r="BM187" s="153"/>
      <c r="BN187" s="153"/>
      <c r="BO187" s="153"/>
      <c r="BP187" s="153"/>
      <c r="BQ187" s="153"/>
      <c r="BR187" s="153"/>
      <c r="BS187" s="153"/>
      <c r="BT187" s="153"/>
      <c r="BU187" s="153"/>
      <c r="BV187" s="153"/>
      <c r="BW187" s="153"/>
      <c r="BX187" s="153"/>
      <c r="BY187" s="153"/>
      <c r="BZ187" s="154"/>
      <c r="CA187" s="152"/>
      <c r="CB187" s="153"/>
      <c r="CC187" s="153"/>
      <c r="CD187" s="153"/>
      <c r="CE187" s="153"/>
      <c r="CF187" s="153"/>
      <c r="CG187" s="153"/>
      <c r="CH187" s="153"/>
      <c r="CI187" s="153"/>
      <c r="CJ187" s="153"/>
      <c r="CK187" s="153"/>
      <c r="CL187" s="153"/>
      <c r="CM187" s="153"/>
      <c r="CN187" s="153"/>
      <c r="CO187" s="154"/>
      <c r="CP187" s="137"/>
      <c r="CQ187" s="138"/>
      <c r="CR187" s="138"/>
      <c r="CS187" s="138"/>
      <c r="CT187" s="138"/>
      <c r="CU187" s="138"/>
      <c r="CV187" s="138"/>
      <c r="CW187" s="138"/>
      <c r="CX187" s="138"/>
      <c r="CY187" s="138"/>
      <c r="CZ187" s="138"/>
      <c r="DA187" s="138"/>
      <c r="DB187" s="138"/>
      <c r="DC187" s="138"/>
      <c r="DD187" s="139"/>
    </row>
    <row r="188" spans="1:108" s="45" customFormat="1" ht="32.25" customHeight="1">
      <c r="A188" s="66"/>
      <c r="B188" s="156" t="s">
        <v>118</v>
      </c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7"/>
      <c r="AT188" s="86" t="s">
        <v>196</v>
      </c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8"/>
      <c r="BJ188" s="152">
        <f>BJ189+BJ191+BJ198</f>
        <v>227490</v>
      </c>
      <c r="BK188" s="153"/>
      <c r="BL188" s="153"/>
      <c r="BM188" s="153"/>
      <c r="BN188" s="153"/>
      <c r="BO188" s="153"/>
      <c r="BP188" s="153"/>
      <c r="BQ188" s="153"/>
      <c r="BR188" s="153"/>
      <c r="BS188" s="153"/>
      <c r="BT188" s="153"/>
      <c r="BU188" s="153"/>
      <c r="BV188" s="153"/>
      <c r="BW188" s="153"/>
      <c r="BX188" s="153"/>
      <c r="BY188" s="153"/>
      <c r="BZ188" s="154"/>
      <c r="CA188" s="152">
        <f>CA190+CA195+CA196+CA197+CA199</f>
        <v>227490</v>
      </c>
      <c r="CB188" s="153"/>
      <c r="CC188" s="153"/>
      <c r="CD188" s="153"/>
      <c r="CE188" s="153"/>
      <c r="CF188" s="153"/>
      <c r="CG188" s="153"/>
      <c r="CH188" s="153"/>
      <c r="CI188" s="153"/>
      <c r="CJ188" s="153"/>
      <c r="CK188" s="153"/>
      <c r="CL188" s="153"/>
      <c r="CM188" s="153"/>
      <c r="CN188" s="153"/>
      <c r="CO188" s="154"/>
      <c r="CP188" s="137"/>
      <c r="CQ188" s="138"/>
      <c r="CR188" s="138"/>
      <c r="CS188" s="138"/>
      <c r="CT188" s="138"/>
      <c r="CU188" s="138"/>
      <c r="CV188" s="138"/>
      <c r="CW188" s="138"/>
      <c r="CX188" s="138"/>
      <c r="CY188" s="138"/>
      <c r="CZ188" s="138"/>
      <c r="DA188" s="138"/>
      <c r="DB188" s="138"/>
      <c r="DC188" s="138"/>
      <c r="DD188" s="139"/>
    </row>
    <row r="189" spans="1:108" s="46" customFormat="1" ht="28.5" customHeight="1">
      <c r="A189" s="179" t="s">
        <v>150</v>
      </c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  <c r="AS189" s="181"/>
      <c r="AT189" s="140"/>
      <c r="AU189" s="141"/>
      <c r="AV189" s="141"/>
      <c r="AW189" s="141"/>
      <c r="AX189" s="141"/>
      <c r="AY189" s="141"/>
      <c r="AZ189" s="141"/>
      <c r="BA189" s="141"/>
      <c r="BB189" s="141"/>
      <c r="BC189" s="141"/>
      <c r="BD189" s="141"/>
      <c r="BE189" s="141"/>
      <c r="BF189" s="141"/>
      <c r="BG189" s="141"/>
      <c r="BH189" s="141"/>
      <c r="BI189" s="142"/>
      <c r="BJ189" s="152"/>
      <c r="BK189" s="153"/>
      <c r="BL189" s="153"/>
      <c r="BM189" s="153"/>
      <c r="BN189" s="153"/>
      <c r="BO189" s="153"/>
      <c r="BP189" s="153"/>
      <c r="BQ189" s="153"/>
      <c r="BR189" s="153"/>
      <c r="BS189" s="153"/>
      <c r="BT189" s="153"/>
      <c r="BU189" s="153"/>
      <c r="BV189" s="153"/>
      <c r="BW189" s="153"/>
      <c r="BX189" s="153"/>
      <c r="BY189" s="153"/>
      <c r="BZ189" s="154"/>
      <c r="CA189" s="152"/>
      <c r="CB189" s="153"/>
      <c r="CC189" s="153"/>
      <c r="CD189" s="153"/>
      <c r="CE189" s="153"/>
      <c r="CF189" s="153"/>
      <c r="CG189" s="153"/>
      <c r="CH189" s="153"/>
      <c r="CI189" s="153"/>
      <c r="CJ189" s="153"/>
      <c r="CK189" s="153"/>
      <c r="CL189" s="153"/>
      <c r="CM189" s="153"/>
      <c r="CN189" s="153"/>
      <c r="CO189" s="154"/>
      <c r="CP189" s="158"/>
      <c r="CQ189" s="159"/>
      <c r="CR189" s="159"/>
      <c r="CS189" s="159"/>
      <c r="CT189" s="159"/>
      <c r="CU189" s="159"/>
      <c r="CV189" s="159"/>
      <c r="CW189" s="159"/>
      <c r="CX189" s="159"/>
      <c r="CY189" s="159"/>
      <c r="CZ189" s="159"/>
      <c r="DA189" s="159"/>
      <c r="DB189" s="159"/>
      <c r="DC189" s="159"/>
      <c r="DD189" s="160"/>
    </row>
    <row r="190" spans="1:108" s="45" customFormat="1" ht="54.75" customHeight="1">
      <c r="A190" s="143" t="s">
        <v>166</v>
      </c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5"/>
      <c r="AT190" s="86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8"/>
      <c r="BJ190" s="134"/>
      <c r="BK190" s="135"/>
      <c r="BL190" s="135"/>
      <c r="BM190" s="135"/>
      <c r="BN190" s="135"/>
      <c r="BO190" s="135"/>
      <c r="BP190" s="135"/>
      <c r="BQ190" s="135"/>
      <c r="BR190" s="135"/>
      <c r="BS190" s="135"/>
      <c r="BT190" s="135"/>
      <c r="BU190" s="135"/>
      <c r="BV190" s="135"/>
      <c r="BW190" s="135"/>
      <c r="BX190" s="135"/>
      <c r="BY190" s="135"/>
      <c r="BZ190" s="136"/>
      <c r="CA190" s="134"/>
      <c r="CB190" s="135"/>
      <c r="CC190" s="135"/>
      <c r="CD190" s="135"/>
      <c r="CE190" s="135"/>
      <c r="CF190" s="135"/>
      <c r="CG190" s="135"/>
      <c r="CH190" s="135"/>
      <c r="CI190" s="135"/>
      <c r="CJ190" s="135"/>
      <c r="CK190" s="135"/>
      <c r="CL190" s="135"/>
      <c r="CM190" s="135"/>
      <c r="CN190" s="135"/>
      <c r="CO190" s="136"/>
      <c r="CP190" s="137"/>
      <c r="CQ190" s="138"/>
      <c r="CR190" s="138"/>
      <c r="CS190" s="138"/>
      <c r="CT190" s="138"/>
      <c r="CU190" s="138"/>
      <c r="CV190" s="138"/>
      <c r="CW190" s="138"/>
      <c r="CX190" s="138"/>
      <c r="CY190" s="138"/>
      <c r="CZ190" s="138"/>
      <c r="DA190" s="138"/>
      <c r="DB190" s="138"/>
      <c r="DC190" s="138"/>
      <c r="DD190" s="139"/>
    </row>
    <row r="191" spans="1:108" s="46" customFormat="1" ht="15" customHeight="1">
      <c r="A191" s="179" t="s">
        <v>151</v>
      </c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80"/>
      <c r="AK191" s="180"/>
      <c r="AL191" s="180"/>
      <c r="AM191" s="180"/>
      <c r="AN191" s="180"/>
      <c r="AO191" s="180"/>
      <c r="AP191" s="180"/>
      <c r="AQ191" s="180"/>
      <c r="AR191" s="180"/>
      <c r="AS191" s="181"/>
      <c r="AT191" s="140"/>
      <c r="AU191" s="141"/>
      <c r="AV191" s="141"/>
      <c r="AW191" s="141"/>
      <c r="AX191" s="141"/>
      <c r="AY191" s="141"/>
      <c r="AZ191" s="141"/>
      <c r="BA191" s="141"/>
      <c r="BB191" s="141"/>
      <c r="BC191" s="141"/>
      <c r="BD191" s="141"/>
      <c r="BE191" s="141"/>
      <c r="BF191" s="141"/>
      <c r="BG191" s="141"/>
      <c r="BH191" s="141"/>
      <c r="BI191" s="142"/>
      <c r="BJ191" s="152">
        <f>BJ197+BJ196+BJ195</f>
        <v>0</v>
      </c>
      <c r="BK191" s="153"/>
      <c r="BL191" s="153"/>
      <c r="BM191" s="153"/>
      <c r="BN191" s="153"/>
      <c r="BO191" s="153"/>
      <c r="BP191" s="153"/>
      <c r="BQ191" s="153"/>
      <c r="BR191" s="153"/>
      <c r="BS191" s="153"/>
      <c r="BT191" s="153"/>
      <c r="BU191" s="153"/>
      <c r="BV191" s="153"/>
      <c r="BW191" s="153"/>
      <c r="BX191" s="153"/>
      <c r="BY191" s="153"/>
      <c r="BZ191" s="154"/>
      <c r="CA191" s="152"/>
      <c r="CB191" s="153"/>
      <c r="CC191" s="153"/>
      <c r="CD191" s="153"/>
      <c r="CE191" s="153"/>
      <c r="CF191" s="153"/>
      <c r="CG191" s="153"/>
      <c r="CH191" s="153"/>
      <c r="CI191" s="153"/>
      <c r="CJ191" s="153"/>
      <c r="CK191" s="153"/>
      <c r="CL191" s="153"/>
      <c r="CM191" s="153"/>
      <c r="CN191" s="153"/>
      <c r="CO191" s="154"/>
      <c r="CP191" s="158"/>
      <c r="CQ191" s="159"/>
      <c r="CR191" s="159"/>
      <c r="CS191" s="159"/>
      <c r="CT191" s="159"/>
      <c r="CU191" s="159"/>
      <c r="CV191" s="159"/>
      <c r="CW191" s="159"/>
      <c r="CX191" s="159"/>
      <c r="CY191" s="159"/>
      <c r="CZ191" s="159"/>
      <c r="DA191" s="159"/>
      <c r="DB191" s="159"/>
      <c r="DC191" s="159"/>
      <c r="DD191" s="160"/>
    </row>
    <row r="192" spans="1:108" s="46" customFormat="1" ht="15" customHeight="1">
      <c r="A192" s="143" t="s">
        <v>148</v>
      </c>
      <c r="B192" s="144"/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/>
      <c r="P192" s="144"/>
      <c r="Q192" s="144"/>
      <c r="R192" s="144"/>
      <c r="S192" s="144"/>
      <c r="T192" s="144"/>
      <c r="U192" s="144"/>
      <c r="V192" s="144"/>
      <c r="W192" s="144"/>
      <c r="X192" s="144"/>
      <c r="Y192" s="144"/>
      <c r="Z192" s="144"/>
      <c r="AA192" s="144"/>
      <c r="AB192" s="144"/>
      <c r="AC192" s="144"/>
      <c r="AD192" s="144"/>
      <c r="AE192" s="144"/>
      <c r="AF192" s="144"/>
      <c r="AG192" s="144"/>
      <c r="AH192" s="144"/>
      <c r="AI192" s="144"/>
      <c r="AJ192" s="144"/>
      <c r="AK192" s="144"/>
      <c r="AL192" s="144"/>
      <c r="AM192" s="144"/>
      <c r="AN192" s="144"/>
      <c r="AO192" s="144"/>
      <c r="AP192" s="144"/>
      <c r="AQ192" s="144"/>
      <c r="AR192" s="144"/>
      <c r="AS192" s="145"/>
      <c r="AT192" s="140"/>
      <c r="AU192" s="141"/>
      <c r="AV192" s="141"/>
      <c r="AW192" s="141"/>
      <c r="AX192" s="141"/>
      <c r="AY192" s="141"/>
      <c r="AZ192" s="141"/>
      <c r="BA192" s="141"/>
      <c r="BB192" s="141"/>
      <c r="BC192" s="141"/>
      <c r="BD192" s="141"/>
      <c r="BE192" s="141"/>
      <c r="BF192" s="141"/>
      <c r="BG192" s="141"/>
      <c r="BH192" s="141"/>
      <c r="BI192" s="142"/>
      <c r="BJ192" s="134">
        <f>BJ197</f>
        <v>0</v>
      </c>
      <c r="BK192" s="135"/>
      <c r="BL192" s="135"/>
      <c r="BM192" s="135"/>
      <c r="BN192" s="135"/>
      <c r="BO192" s="135"/>
      <c r="BP192" s="135"/>
      <c r="BQ192" s="135"/>
      <c r="BR192" s="135"/>
      <c r="BS192" s="135"/>
      <c r="BT192" s="135"/>
      <c r="BU192" s="135"/>
      <c r="BV192" s="135"/>
      <c r="BW192" s="135"/>
      <c r="BX192" s="135"/>
      <c r="BY192" s="135"/>
      <c r="BZ192" s="136"/>
      <c r="CA192" s="134">
        <f>BJ192</f>
        <v>0</v>
      </c>
      <c r="CB192" s="135"/>
      <c r="CC192" s="135"/>
      <c r="CD192" s="135"/>
      <c r="CE192" s="135"/>
      <c r="CF192" s="135"/>
      <c r="CG192" s="135"/>
      <c r="CH192" s="135"/>
      <c r="CI192" s="135"/>
      <c r="CJ192" s="135"/>
      <c r="CK192" s="135"/>
      <c r="CL192" s="135"/>
      <c r="CM192" s="135"/>
      <c r="CN192" s="135"/>
      <c r="CO192" s="136"/>
      <c r="CP192" s="158"/>
      <c r="CQ192" s="159"/>
      <c r="CR192" s="159"/>
      <c r="CS192" s="159"/>
      <c r="CT192" s="159"/>
      <c r="CU192" s="159"/>
      <c r="CV192" s="159"/>
      <c r="CW192" s="159"/>
      <c r="CX192" s="159"/>
      <c r="CY192" s="159"/>
      <c r="CZ192" s="159"/>
      <c r="DA192" s="159"/>
      <c r="DB192" s="159"/>
      <c r="DC192" s="159"/>
      <c r="DD192" s="160"/>
    </row>
    <row r="193" spans="1:108" s="46" customFormat="1" ht="15" customHeight="1">
      <c r="A193" s="143" t="s">
        <v>149</v>
      </c>
      <c r="B193" s="144"/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/>
      <c r="P193" s="144"/>
      <c r="Q193" s="144"/>
      <c r="R193" s="144"/>
      <c r="S193" s="144"/>
      <c r="T193" s="144"/>
      <c r="U193" s="144"/>
      <c r="V193" s="144"/>
      <c r="W193" s="144"/>
      <c r="X193" s="144"/>
      <c r="Y193" s="144"/>
      <c r="Z193" s="144"/>
      <c r="AA193" s="144"/>
      <c r="AB193" s="144"/>
      <c r="AC193" s="144"/>
      <c r="AD193" s="144"/>
      <c r="AE193" s="144"/>
      <c r="AF193" s="144"/>
      <c r="AG193" s="144"/>
      <c r="AH193" s="144"/>
      <c r="AI193" s="144"/>
      <c r="AJ193" s="144"/>
      <c r="AK193" s="144"/>
      <c r="AL193" s="144"/>
      <c r="AM193" s="144"/>
      <c r="AN193" s="144"/>
      <c r="AO193" s="144"/>
      <c r="AP193" s="144"/>
      <c r="AQ193" s="144"/>
      <c r="AR193" s="144"/>
      <c r="AS193" s="145"/>
      <c r="AT193" s="140"/>
      <c r="AU193" s="141"/>
      <c r="AV193" s="141"/>
      <c r="AW193" s="141"/>
      <c r="AX193" s="141"/>
      <c r="AY193" s="141"/>
      <c r="AZ193" s="141"/>
      <c r="BA193" s="141"/>
      <c r="BB193" s="141"/>
      <c r="BC193" s="141"/>
      <c r="BD193" s="141"/>
      <c r="BE193" s="141"/>
      <c r="BF193" s="141"/>
      <c r="BG193" s="141"/>
      <c r="BH193" s="141"/>
      <c r="BI193" s="142"/>
      <c r="BJ193" s="134">
        <f>BJ195+BJ196</f>
        <v>0</v>
      </c>
      <c r="BK193" s="135"/>
      <c r="BL193" s="135"/>
      <c r="BM193" s="135"/>
      <c r="BN193" s="135"/>
      <c r="BO193" s="135"/>
      <c r="BP193" s="135"/>
      <c r="BQ193" s="135"/>
      <c r="BR193" s="135"/>
      <c r="BS193" s="135"/>
      <c r="BT193" s="135"/>
      <c r="BU193" s="135"/>
      <c r="BV193" s="135"/>
      <c r="BW193" s="135"/>
      <c r="BX193" s="135"/>
      <c r="BY193" s="135"/>
      <c r="BZ193" s="136"/>
      <c r="CA193" s="134">
        <f>BJ193</f>
        <v>0</v>
      </c>
      <c r="CB193" s="135"/>
      <c r="CC193" s="135"/>
      <c r="CD193" s="135"/>
      <c r="CE193" s="135"/>
      <c r="CF193" s="135"/>
      <c r="CG193" s="135"/>
      <c r="CH193" s="135"/>
      <c r="CI193" s="135"/>
      <c r="CJ193" s="135"/>
      <c r="CK193" s="135"/>
      <c r="CL193" s="135"/>
      <c r="CM193" s="135"/>
      <c r="CN193" s="135"/>
      <c r="CO193" s="136"/>
      <c r="CP193" s="158"/>
      <c r="CQ193" s="159"/>
      <c r="CR193" s="159"/>
      <c r="CS193" s="159"/>
      <c r="CT193" s="159"/>
      <c r="CU193" s="159"/>
      <c r="CV193" s="159"/>
      <c r="CW193" s="159"/>
      <c r="CX193" s="159"/>
      <c r="CY193" s="159"/>
      <c r="CZ193" s="159"/>
      <c r="DA193" s="159"/>
      <c r="DB193" s="159"/>
      <c r="DC193" s="159"/>
      <c r="DD193" s="160"/>
    </row>
    <row r="194" spans="1:108" s="45" customFormat="1" ht="18" customHeight="1">
      <c r="A194" s="146" t="s">
        <v>6</v>
      </c>
      <c r="B194" s="147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8"/>
      <c r="AT194" s="86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8"/>
      <c r="BJ194" s="134"/>
      <c r="BK194" s="135"/>
      <c r="BL194" s="135"/>
      <c r="BM194" s="135"/>
      <c r="BN194" s="135"/>
      <c r="BO194" s="135"/>
      <c r="BP194" s="135"/>
      <c r="BQ194" s="135"/>
      <c r="BR194" s="135"/>
      <c r="BS194" s="135"/>
      <c r="BT194" s="135"/>
      <c r="BU194" s="135"/>
      <c r="BV194" s="135"/>
      <c r="BW194" s="135"/>
      <c r="BX194" s="135"/>
      <c r="BY194" s="135"/>
      <c r="BZ194" s="136"/>
      <c r="CA194" s="134"/>
      <c r="CB194" s="135"/>
      <c r="CC194" s="135"/>
      <c r="CD194" s="135"/>
      <c r="CE194" s="135"/>
      <c r="CF194" s="135"/>
      <c r="CG194" s="135"/>
      <c r="CH194" s="135"/>
      <c r="CI194" s="135"/>
      <c r="CJ194" s="135"/>
      <c r="CK194" s="135"/>
      <c r="CL194" s="135"/>
      <c r="CM194" s="135"/>
      <c r="CN194" s="135"/>
      <c r="CO194" s="136"/>
      <c r="CP194" s="137"/>
      <c r="CQ194" s="138"/>
      <c r="CR194" s="138"/>
      <c r="CS194" s="138"/>
      <c r="CT194" s="138"/>
      <c r="CU194" s="138"/>
      <c r="CV194" s="138"/>
      <c r="CW194" s="138"/>
      <c r="CX194" s="138"/>
      <c r="CY194" s="138"/>
      <c r="CZ194" s="138"/>
      <c r="DA194" s="138"/>
      <c r="DB194" s="138"/>
      <c r="DC194" s="138"/>
      <c r="DD194" s="139"/>
    </row>
    <row r="195" spans="1:108" s="45" customFormat="1" ht="38.25" customHeight="1" hidden="1" outlineLevel="1">
      <c r="A195" s="143" t="s">
        <v>177</v>
      </c>
      <c r="B195" s="144"/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/>
      <c r="P195" s="144"/>
      <c r="Q195" s="144"/>
      <c r="R195" s="144"/>
      <c r="S195" s="144"/>
      <c r="T195" s="144"/>
      <c r="U195" s="144"/>
      <c r="V195" s="144"/>
      <c r="W195" s="144"/>
      <c r="X195" s="144"/>
      <c r="Y195" s="144"/>
      <c r="Z195" s="144"/>
      <c r="AA195" s="144"/>
      <c r="AB195" s="144"/>
      <c r="AC195" s="144"/>
      <c r="AD195" s="144"/>
      <c r="AE195" s="144"/>
      <c r="AF195" s="144"/>
      <c r="AG195" s="144"/>
      <c r="AH195" s="144"/>
      <c r="AI195" s="144"/>
      <c r="AJ195" s="144"/>
      <c r="AK195" s="144"/>
      <c r="AL195" s="144"/>
      <c r="AM195" s="144"/>
      <c r="AN195" s="144"/>
      <c r="AO195" s="144"/>
      <c r="AP195" s="144"/>
      <c r="AQ195" s="144"/>
      <c r="AR195" s="144"/>
      <c r="AS195" s="145"/>
      <c r="AT195" s="86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8"/>
      <c r="BJ195" s="134"/>
      <c r="BK195" s="135"/>
      <c r="BL195" s="135"/>
      <c r="BM195" s="135"/>
      <c r="BN195" s="135"/>
      <c r="BO195" s="135"/>
      <c r="BP195" s="135"/>
      <c r="BQ195" s="135"/>
      <c r="BR195" s="135"/>
      <c r="BS195" s="135"/>
      <c r="BT195" s="135"/>
      <c r="BU195" s="135"/>
      <c r="BV195" s="135"/>
      <c r="BW195" s="135"/>
      <c r="BX195" s="135"/>
      <c r="BY195" s="135"/>
      <c r="BZ195" s="136"/>
      <c r="CA195" s="134"/>
      <c r="CB195" s="135"/>
      <c r="CC195" s="135"/>
      <c r="CD195" s="135"/>
      <c r="CE195" s="135"/>
      <c r="CF195" s="135"/>
      <c r="CG195" s="135"/>
      <c r="CH195" s="135"/>
      <c r="CI195" s="135"/>
      <c r="CJ195" s="135"/>
      <c r="CK195" s="135"/>
      <c r="CL195" s="135"/>
      <c r="CM195" s="135"/>
      <c r="CN195" s="135"/>
      <c r="CO195" s="136"/>
      <c r="CP195" s="137"/>
      <c r="CQ195" s="138"/>
      <c r="CR195" s="138"/>
      <c r="CS195" s="138"/>
      <c r="CT195" s="138"/>
      <c r="CU195" s="138"/>
      <c r="CV195" s="138"/>
      <c r="CW195" s="138"/>
      <c r="CX195" s="138"/>
      <c r="CY195" s="138"/>
      <c r="CZ195" s="138"/>
      <c r="DA195" s="138"/>
      <c r="DB195" s="138"/>
      <c r="DC195" s="138"/>
      <c r="DD195" s="139"/>
    </row>
    <row r="196" spans="1:108" s="45" customFormat="1" ht="66" customHeight="1" hidden="1" outlineLevel="1">
      <c r="A196" s="143" t="s">
        <v>178</v>
      </c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5"/>
      <c r="AT196" s="86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8"/>
      <c r="BJ196" s="134"/>
      <c r="BK196" s="135"/>
      <c r="BL196" s="135"/>
      <c r="BM196" s="135"/>
      <c r="BN196" s="135"/>
      <c r="BO196" s="135"/>
      <c r="BP196" s="135"/>
      <c r="BQ196" s="135"/>
      <c r="BR196" s="135"/>
      <c r="BS196" s="135"/>
      <c r="BT196" s="135"/>
      <c r="BU196" s="135"/>
      <c r="BV196" s="135"/>
      <c r="BW196" s="135"/>
      <c r="BX196" s="135"/>
      <c r="BY196" s="135"/>
      <c r="BZ196" s="136"/>
      <c r="CA196" s="134"/>
      <c r="CB196" s="135"/>
      <c r="CC196" s="135"/>
      <c r="CD196" s="135"/>
      <c r="CE196" s="135"/>
      <c r="CF196" s="135"/>
      <c r="CG196" s="135"/>
      <c r="CH196" s="135"/>
      <c r="CI196" s="135"/>
      <c r="CJ196" s="135"/>
      <c r="CK196" s="135"/>
      <c r="CL196" s="135"/>
      <c r="CM196" s="135"/>
      <c r="CN196" s="135"/>
      <c r="CO196" s="136"/>
      <c r="CP196" s="137"/>
      <c r="CQ196" s="138"/>
      <c r="CR196" s="138"/>
      <c r="CS196" s="138"/>
      <c r="CT196" s="138"/>
      <c r="CU196" s="138"/>
      <c r="CV196" s="138"/>
      <c r="CW196" s="138"/>
      <c r="CX196" s="138"/>
      <c r="CY196" s="138"/>
      <c r="CZ196" s="138"/>
      <c r="DA196" s="138"/>
      <c r="DB196" s="138"/>
      <c r="DC196" s="138"/>
      <c r="DD196" s="139"/>
    </row>
    <row r="197" spans="1:108" s="46" customFormat="1" ht="35.25" customHeight="1" hidden="1" outlineLevel="1">
      <c r="A197" s="143" t="s">
        <v>179</v>
      </c>
      <c r="B197" s="144"/>
      <c r="C197" s="144"/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/>
      <c r="P197" s="144"/>
      <c r="Q197" s="144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5"/>
      <c r="AT197" s="140"/>
      <c r="AU197" s="141"/>
      <c r="AV197" s="141"/>
      <c r="AW197" s="141"/>
      <c r="AX197" s="141"/>
      <c r="AY197" s="141"/>
      <c r="AZ197" s="141"/>
      <c r="BA197" s="141"/>
      <c r="BB197" s="141"/>
      <c r="BC197" s="141"/>
      <c r="BD197" s="141"/>
      <c r="BE197" s="141"/>
      <c r="BF197" s="141"/>
      <c r="BG197" s="141"/>
      <c r="BH197" s="141"/>
      <c r="BI197" s="142"/>
      <c r="BJ197" s="134"/>
      <c r="BK197" s="135"/>
      <c r="BL197" s="135"/>
      <c r="BM197" s="135"/>
      <c r="BN197" s="135"/>
      <c r="BO197" s="135"/>
      <c r="BP197" s="135"/>
      <c r="BQ197" s="135"/>
      <c r="BR197" s="135"/>
      <c r="BS197" s="135"/>
      <c r="BT197" s="135"/>
      <c r="BU197" s="135"/>
      <c r="BV197" s="135"/>
      <c r="BW197" s="135"/>
      <c r="BX197" s="135"/>
      <c r="BY197" s="135"/>
      <c r="BZ197" s="136"/>
      <c r="CA197" s="134"/>
      <c r="CB197" s="135"/>
      <c r="CC197" s="135"/>
      <c r="CD197" s="135"/>
      <c r="CE197" s="135"/>
      <c r="CF197" s="135"/>
      <c r="CG197" s="135"/>
      <c r="CH197" s="135"/>
      <c r="CI197" s="135"/>
      <c r="CJ197" s="135"/>
      <c r="CK197" s="135"/>
      <c r="CL197" s="135"/>
      <c r="CM197" s="135"/>
      <c r="CN197" s="135"/>
      <c r="CO197" s="136"/>
      <c r="CP197" s="158"/>
      <c r="CQ197" s="159"/>
      <c r="CR197" s="159"/>
      <c r="CS197" s="159"/>
      <c r="CT197" s="159"/>
      <c r="CU197" s="159"/>
      <c r="CV197" s="159"/>
      <c r="CW197" s="159"/>
      <c r="CX197" s="159"/>
      <c r="CY197" s="159"/>
      <c r="CZ197" s="159"/>
      <c r="DA197" s="159"/>
      <c r="DB197" s="159"/>
      <c r="DC197" s="159"/>
      <c r="DD197" s="160"/>
    </row>
    <row r="198" spans="1:108" s="46" customFormat="1" ht="32.25" customHeight="1" collapsed="1">
      <c r="A198" s="179" t="s">
        <v>152</v>
      </c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  <c r="AE198" s="180"/>
      <c r="AF198" s="180"/>
      <c r="AG198" s="180"/>
      <c r="AH198" s="180"/>
      <c r="AI198" s="180"/>
      <c r="AJ198" s="180"/>
      <c r="AK198" s="180"/>
      <c r="AL198" s="180"/>
      <c r="AM198" s="180"/>
      <c r="AN198" s="180"/>
      <c r="AO198" s="180"/>
      <c r="AP198" s="180"/>
      <c r="AQ198" s="180"/>
      <c r="AR198" s="180"/>
      <c r="AS198" s="181"/>
      <c r="AT198" s="140"/>
      <c r="AU198" s="141"/>
      <c r="AV198" s="141"/>
      <c r="AW198" s="141"/>
      <c r="AX198" s="141"/>
      <c r="AY198" s="141"/>
      <c r="AZ198" s="141"/>
      <c r="BA198" s="141"/>
      <c r="BB198" s="141"/>
      <c r="BC198" s="141"/>
      <c r="BD198" s="141"/>
      <c r="BE198" s="141"/>
      <c r="BF198" s="141"/>
      <c r="BG198" s="141"/>
      <c r="BH198" s="141"/>
      <c r="BI198" s="142"/>
      <c r="BJ198" s="152">
        <f>BJ199</f>
        <v>227490</v>
      </c>
      <c r="BK198" s="153"/>
      <c r="BL198" s="153"/>
      <c r="BM198" s="153"/>
      <c r="BN198" s="153"/>
      <c r="BO198" s="153"/>
      <c r="BP198" s="153"/>
      <c r="BQ198" s="153"/>
      <c r="BR198" s="153"/>
      <c r="BS198" s="153"/>
      <c r="BT198" s="153"/>
      <c r="BU198" s="153"/>
      <c r="BV198" s="153"/>
      <c r="BW198" s="153"/>
      <c r="BX198" s="153"/>
      <c r="BY198" s="153"/>
      <c r="BZ198" s="154"/>
      <c r="CA198" s="152">
        <f>BJ198</f>
        <v>227490</v>
      </c>
      <c r="CB198" s="153"/>
      <c r="CC198" s="153"/>
      <c r="CD198" s="153"/>
      <c r="CE198" s="153"/>
      <c r="CF198" s="153"/>
      <c r="CG198" s="153"/>
      <c r="CH198" s="153"/>
      <c r="CI198" s="153"/>
      <c r="CJ198" s="153"/>
      <c r="CK198" s="153"/>
      <c r="CL198" s="153"/>
      <c r="CM198" s="153"/>
      <c r="CN198" s="153"/>
      <c r="CO198" s="154"/>
      <c r="CP198" s="158"/>
      <c r="CQ198" s="159"/>
      <c r="CR198" s="159"/>
      <c r="CS198" s="159"/>
      <c r="CT198" s="159"/>
      <c r="CU198" s="159"/>
      <c r="CV198" s="159"/>
      <c r="CW198" s="159"/>
      <c r="CX198" s="159"/>
      <c r="CY198" s="159"/>
      <c r="CZ198" s="159"/>
      <c r="DA198" s="159"/>
      <c r="DB198" s="159"/>
      <c r="DC198" s="159"/>
      <c r="DD198" s="160"/>
    </row>
    <row r="199" spans="1:108" s="46" customFormat="1" ht="30" customHeight="1">
      <c r="A199" s="143" t="s">
        <v>168</v>
      </c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  <c r="AS199" s="145"/>
      <c r="AT199" s="71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3"/>
      <c r="BJ199" s="134">
        <v>227490</v>
      </c>
      <c r="BK199" s="135"/>
      <c r="BL199" s="135"/>
      <c r="BM199" s="135"/>
      <c r="BN199" s="135"/>
      <c r="BO199" s="135"/>
      <c r="BP199" s="135"/>
      <c r="BQ199" s="135"/>
      <c r="BR199" s="135"/>
      <c r="BS199" s="135"/>
      <c r="BT199" s="135"/>
      <c r="BU199" s="135"/>
      <c r="BV199" s="135"/>
      <c r="BW199" s="135"/>
      <c r="BX199" s="135"/>
      <c r="BY199" s="135"/>
      <c r="BZ199" s="136"/>
      <c r="CA199" s="134">
        <f>BJ199</f>
        <v>227490</v>
      </c>
      <c r="CB199" s="135"/>
      <c r="CC199" s="135"/>
      <c r="CD199" s="135"/>
      <c r="CE199" s="135"/>
      <c r="CF199" s="135"/>
      <c r="CG199" s="135"/>
      <c r="CH199" s="135"/>
      <c r="CI199" s="135"/>
      <c r="CJ199" s="135"/>
      <c r="CK199" s="135"/>
      <c r="CL199" s="135"/>
      <c r="CM199" s="135"/>
      <c r="CN199" s="135"/>
      <c r="CO199" s="136"/>
      <c r="CP199" s="68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70"/>
    </row>
    <row r="200" spans="1:108" s="45" customFormat="1" ht="30" customHeight="1" hidden="1" outlineLevel="1">
      <c r="A200" s="66"/>
      <c r="B200" s="156" t="s">
        <v>119</v>
      </c>
      <c r="C200" s="156"/>
      <c r="D200" s="156"/>
      <c r="E200" s="156"/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156"/>
      <c r="AA200" s="156"/>
      <c r="AB200" s="156"/>
      <c r="AC200" s="156"/>
      <c r="AD200" s="156"/>
      <c r="AE200" s="156"/>
      <c r="AF200" s="156"/>
      <c r="AG200" s="156"/>
      <c r="AH200" s="156"/>
      <c r="AI200" s="156"/>
      <c r="AJ200" s="156"/>
      <c r="AK200" s="156"/>
      <c r="AL200" s="156"/>
      <c r="AM200" s="156"/>
      <c r="AN200" s="156"/>
      <c r="AO200" s="156"/>
      <c r="AP200" s="156"/>
      <c r="AQ200" s="156"/>
      <c r="AR200" s="156"/>
      <c r="AS200" s="157"/>
      <c r="AT200" s="86">
        <v>320</v>
      </c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8"/>
      <c r="BJ200" s="152"/>
      <c r="BK200" s="153"/>
      <c r="BL200" s="153"/>
      <c r="BM200" s="153"/>
      <c r="BN200" s="153"/>
      <c r="BO200" s="153"/>
      <c r="BP200" s="153"/>
      <c r="BQ200" s="153"/>
      <c r="BR200" s="153"/>
      <c r="BS200" s="153"/>
      <c r="BT200" s="153"/>
      <c r="BU200" s="153"/>
      <c r="BV200" s="153"/>
      <c r="BW200" s="153"/>
      <c r="BX200" s="153"/>
      <c r="BY200" s="153"/>
      <c r="BZ200" s="154"/>
      <c r="CA200" s="152"/>
      <c r="CB200" s="153"/>
      <c r="CC200" s="153"/>
      <c r="CD200" s="153"/>
      <c r="CE200" s="153"/>
      <c r="CF200" s="153"/>
      <c r="CG200" s="153"/>
      <c r="CH200" s="153"/>
      <c r="CI200" s="153"/>
      <c r="CJ200" s="153"/>
      <c r="CK200" s="153"/>
      <c r="CL200" s="153"/>
      <c r="CM200" s="153"/>
      <c r="CN200" s="153"/>
      <c r="CO200" s="154"/>
      <c r="CP200" s="137"/>
      <c r="CQ200" s="138"/>
      <c r="CR200" s="138"/>
      <c r="CS200" s="138"/>
      <c r="CT200" s="138"/>
      <c r="CU200" s="138"/>
      <c r="CV200" s="138"/>
      <c r="CW200" s="138"/>
      <c r="CX200" s="138"/>
      <c r="CY200" s="138"/>
      <c r="CZ200" s="138"/>
      <c r="DA200" s="138"/>
      <c r="DB200" s="138"/>
      <c r="DC200" s="138"/>
      <c r="DD200" s="139"/>
    </row>
    <row r="201" spans="1:108" s="46" customFormat="1" ht="30" customHeight="1" hidden="1" outlineLevel="1">
      <c r="A201" s="143" t="s">
        <v>150</v>
      </c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  <c r="W201" s="144"/>
      <c r="X201" s="144"/>
      <c r="Y201" s="144"/>
      <c r="Z201" s="144"/>
      <c r="AA201" s="144"/>
      <c r="AB201" s="144"/>
      <c r="AC201" s="144"/>
      <c r="AD201" s="144"/>
      <c r="AE201" s="144"/>
      <c r="AF201" s="144"/>
      <c r="AG201" s="144"/>
      <c r="AH201" s="144"/>
      <c r="AI201" s="144"/>
      <c r="AJ201" s="144"/>
      <c r="AK201" s="144"/>
      <c r="AL201" s="144"/>
      <c r="AM201" s="144"/>
      <c r="AN201" s="144"/>
      <c r="AO201" s="144"/>
      <c r="AP201" s="144"/>
      <c r="AQ201" s="144"/>
      <c r="AR201" s="144"/>
      <c r="AS201" s="145"/>
      <c r="AT201" s="140"/>
      <c r="AU201" s="141"/>
      <c r="AV201" s="141"/>
      <c r="AW201" s="141"/>
      <c r="AX201" s="141"/>
      <c r="AY201" s="141"/>
      <c r="AZ201" s="141"/>
      <c r="BA201" s="141"/>
      <c r="BB201" s="141"/>
      <c r="BC201" s="141"/>
      <c r="BD201" s="141"/>
      <c r="BE201" s="141"/>
      <c r="BF201" s="141"/>
      <c r="BG201" s="141"/>
      <c r="BH201" s="141"/>
      <c r="BI201" s="142"/>
      <c r="BJ201" s="152"/>
      <c r="BK201" s="153"/>
      <c r="BL201" s="153"/>
      <c r="BM201" s="153"/>
      <c r="BN201" s="153"/>
      <c r="BO201" s="153"/>
      <c r="BP201" s="153"/>
      <c r="BQ201" s="153"/>
      <c r="BR201" s="153"/>
      <c r="BS201" s="153"/>
      <c r="BT201" s="153"/>
      <c r="BU201" s="153"/>
      <c r="BV201" s="153"/>
      <c r="BW201" s="153"/>
      <c r="BX201" s="153"/>
      <c r="BY201" s="153"/>
      <c r="BZ201" s="154"/>
      <c r="CA201" s="152"/>
      <c r="CB201" s="153"/>
      <c r="CC201" s="153"/>
      <c r="CD201" s="153"/>
      <c r="CE201" s="153"/>
      <c r="CF201" s="153"/>
      <c r="CG201" s="153"/>
      <c r="CH201" s="153"/>
      <c r="CI201" s="153"/>
      <c r="CJ201" s="153"/>
      <c r="CK201" s="153"/>
      <c r="CL201" s="153"/>
      <c r="CM201" s="153"/>
      <c r="CN201" s="153"/>
      <c r="CO201" s="154"/>
      <c r="CP201" s="158"/>
      <c r="CQ201" s="159"/>
      <c r="CR201" s="159"/>
      <c r="CS201" s="159"/>
      <c r="CT201" s="159"/>
      <c r="CU201" s="159"/>
      <c r="CV201" s="159"/>
      <c r="CW201" s="159"/>
      <c r="CX201" s="159"/>
      <c r="CY201" s="159"/>
      <c r="CZ201" s="159"/>
      <c r="DA201" s="159"/>
      <c r="DB201" s="159"/>
      <c r="DC201" s="159"/>
      <c r="DD201" s="160"/>
    </row>
    <row r="202" spans="1:108" s="46" customFormat="1" ht="15" customHeight="1" hidden="1" outlineLevel="1">
      <c r="A202" s="143" t="s">
        <v>151</v>
      </c>
      <c r="B202" s="144"/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/>
      <c r="P202" s="144"/>
      <c r="Q202" s="144"/>
      <c r="R202" s="144"/>
      <c r="S202" s="144"/>
      <c r="T202" s="144"/>
      <c r="U202" s="144"/>
      <c r="V202" s="144"/>
      <c r="W202" s="144"/>
      <c r="X202" s="144"/>
      <c r="Y202" s="144"/>
      <c r="Z202" s="144"/>
      <c r="AA202" s="144"/>
      <c r="AB202" s="144"/>
      <c r="AC202" s="144"/>
      <c r="AD202" s="144"/>
      <c r="AE202" s="144"/>
      <c r="AF202" s="144"/>
      <c r="AG202" s="144"/>
      <c r="AH202" s="144"/>
      <c r="AI202" s="144"/>
      <c r="AJ202" s="144"/>
      <c r="AK202" s="144"/>
      <c r="AL202" s="144"/>
      <c r="AM202" s="144"/>
      <c r="AN202" s="144"/>
      <c r="AO202" s="144"/>
      <c r="AP202" s="144"/>
      <c r="AQ202" s="144"/>
      <c r="AR202" s="144"/>
      <c r="AS202" s="145"/>
      <c r="AT202" s="140"/>
      <c r="AU202" s="141"/>
      <c r="AV202" s="141"/>
      <c r="AW202" s="141"/>
      <c r="AX202" s="141"/>
      <c r="AY202" s="141"/>
      <c r="AZ202" s="141"/>
      <c r="BA202" s="141"/>
      <c r="BB202" s="141"/>
      <c r="BC202" s="141"/>
      <c r="BD202" s="141"/>
      <c r="BE202" s="141"/>
      <c r="BF202" s="141"/>
      <c r="BG202" s="141"/>
      <c r="BH202" s="141"/>
      <c r="BI202" s="142"/>
      <c r="BJ202" s="152"/>
      <c r="BK202" s="153"/>
      <c r="BL202" s="153"/>
      <c r="BM202" s="153"/>
      <c r="BN202" s="153"/>
      <c r="BO202" s="153"/>
      <c r="BP202" s="153"/>
      <c r="BQ202" s="153"/>
      <c r="BR202" s="153"/>
      <c r="BS202" s="153"/>
      <c r="BT202" s="153"/>
      <c r="BU202" s="153"/>
      <c r="BV202" s="153"/>
      <c r="BW202" s="153"/>
      <c r="BX202" s="153"/>
      <c r="BY202" s="153"/>
      <c r="BZ202" s="154"/>
      <c r="CA202" s="152"/>
      <c r="CB202" s="153"/>
      <c r="CC202" s="153"/>
      <c r="CD202" s="153"/>
      <c r="CE202" s="153"/>
      <c r="CF202" s="153"/>
      <c r="CG202" s="153"/>
      <c r="CH202" s="153"/>
      <c r="CI202" s="153"/>
      <c r="CJ202" s="153"/>
      <c r="CK202" s="153"/>
      <c r="CL202" s="153"/>
      <c r="CM202" s="153"/>
      <c r="CN202" s="153"/>
      <c r="CO202" s="154"/>
      <c r="CP202" s="158"/>
      <c r="CQ202" s="159"/>
      <c r="CR202" s="159"/>
      <c r="CS202" s="159"/>
      <c r="CT202" s="159"/>
      <c r="CU202" s="159"/>
      <c r="CV202" s="159"/>
      <c r="CW202" s="159"/>
      <c r="CX202" s="159"/>
      <c r="CY202" s="159"/>
      <c r="CZ202" s="159"/>
      <c r="DA202" s="159"/>
      <c r="DB202" s="159"/>
      <c r="DC202" s="159"/>
      <c r="DD202" s="160"/>
    </row>
    <row r="203" spans="1:108" s="46" customFormat="1" ht="32.25" customHeight="1" hidden="1" outlineLevel="1">
      <c r="A203" s="143" t="s">
        <v>152</v>
      </c>
      <c r="B203" s="144"/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AF203" s="144"/>
      <c r="AG203" s="144"/>
      <c r="AH203" s="144"/>
      <c r="AI203" s="144"/>
      <c r="AJ203" s="144"/>
      <c r="AK203" s="144"/>
      <c r="AL203" s="144"/>
      <c r="AM203" s="144"/>
      <c r="AN203" s="144"/>
      <c r="AO203" s="144"/>
      <c r="AP203" s="144"/>
      <c r="AQ203" s="144"/>
      <c r="AR203" s="144"/>
      <c r="AS203" s="145"/>
      <c r="AT203" s="140"/>
      <c r="AU203" s="141"/>
      <c r="AV203" s="141"/>
      <c r="AW203" s="141"/>
      <c r="AX203" s="141"/>
      <c r="AY203" s="141"/>
      <c r="AZ203" s="141"/>
      <c r="BA203" s="141"/>
      <c r="BB203" s="141"/>
      <c r="BC203" s="141"/>
      <c r="BD203" s="141"/>
      <c r="BE203" s="141"/>
      <c r="BF203" s="141"/>
      <c r="BG203" s="141"/>
      <c r="BH203" s="141"/>
      <c r="BI203" s="142"/>
      <c r="BJ203" s="152"/>
      <c r="BK203" s="153"/>
      <c r="BL203" s="153"/>
      <c r="BM203" s="153"/>
      <c r="BN203" s="153"/>
      <c r="BO203" s="153"/>
      <c r="BP203" s="153"/>
      <c r="BQ203" s="153"/>
      <c r="BR203" s="153"/>
      <c r="BS203" s="153"/>
      <c r="BT203" s="153"/>
      <c r="BU203" s="153"/>
      <c r="BV203" s="153"/>
      <c r="BW203" s="153"/>
      <c r="BX203" s="153"/>
      <c r="BY203" s="153"/>
      <c r="BZ203" s="154"/>
      <c r="CA203" s="152"/>
      <c r="CB203" s="153"/>
      <c r="CC203" s="153"/>
      <c r="CD203" s="153"/>
      <c r="CE203" s="153"/>
      <c r="CF203" s="153"/>
      <c r="CG203" s="153"/>
      <c r="CH203" s="153"/>
      <c r="CI203" s="153"/>
      <c r="CJ203" s="153"/>
      <c r="CK203" s="153"/>
      <c r="CL203" s="153"/>
      <c r="CM203" s="153"/>
      <c r="CN203" s="153"/>
      <c r="CO203" s="154"/>
      <c r="CP203" s="158"/>
      <c r="CQ203" s="159"/>
      <c r="CR203" s="159"/>
      <c r="CS203" s="159"/>
      <c r="CT203" s="159"/>
      <c r="CU203" s="159"/>
      <c r="CV203" s="159"/>
      <c r="CW203" s="159"/>
      <c r="CX203" s="159"/>
      <c r="CY203" s="159"/>
      <c r="CZ203" s="159"/>
      <c r="DA203" s="159"/>
      <c r="DB203" s="159"/>
      <c r="DC203" s="159"/>
      <c r="DD203" s="160"/>
    </row>
    <row r="204" spans="1:108" s="46" customFormat="1" ht="15" customHeight="1" hidden="1" outlineLevel="1">
      <c r="A204" s="179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80"/>
      <c r="AK204" s="180"/>
      <c r="AL204" s="180"/>
      <c r="AM204" s="180"/>
      <c r="AN204" s="180"/>
      <c r="AO204" s="180"/>
      <c r="AP204" s="180"/>
      <c r="AQ204" s="180"/>
      <c r="AR204" s="180"/>
      <c r="AS204" s="181"/>
      <c r="AT204" s="140"/>
      <c r="AU204" s="141"/>
      <c r="AV204" s="141"/>
      <c r="AW204" s="141"/>
      <c r="AX204" s="141"/>
      <c r="AY204" s="141"/>
      <c r="AZ204" s="141"/>
      <c r="BA204" s="141"/>
      <c r="BB204" s="141"/>
      <c r="BC204" s="141"/>
      <c r="BD204" s="141"/>
      <c r="BE204" s="141"/>
      <c r="BF204" s="141"/>
      <c r="BG204" s="141"/>
      <c r="BH204" s="141"/>
      <c r="BI204" s="142"/>
      <c r="BJ204" s="152"/>
      <c r="BK204" s="153"/>
      <c r="BL204" s="153"/>
      <c r="BM204" s="153"/>
      <c r="BN204" s="153"/>
      <c r="BO204" s="153"/>
      <c r="BP204" s="153"/>
      <c r="BQ204" s="153"/>
      <c r="BR204" s="153"/>
      <c r="BS204" s="153"/>
      <c r="BT204" s="153"/>
      <c r="BU204" s="153"/>
      <c r="BV204" s="153"/>
      <c r="BW204" s="153"/>
      <c r="BX204" s="153"/>
      <c r="BY204" s="153"/>
      <c r="BZ204" s="154"/>
      <c r="CA204" s="152"/>
      <c r="CB204" s="153"/>
      <c r="CC204" s="153"/>
      <c r="CD204" s="153"/>
      <c r="CE204" s="153"/>
      <c r="CF204" s="153"/>
      <c r="CG204" s="153"/>
      <c r="CH204" s="153"/>
      <c r="CI204" s="153"/>
      <c r="CJ204" s="153"/>
      <c r="CK204" s="153"/>
      <c r="CL204" s="153"/>
      <c r="CM204" s="153"/>
      <c r="CN204" s="153"/>
      <c r="CO204" s="154"/>
      <c r="CP204" s="158"/>
      <c r="CQ204" s="159"/>
      <c r="CR204" s="159"/>
      <c r="CS204" s="159"/>
      <c r="CT204" s="159"/>
      <c r="CU204" s="159"/>
      <c r="CV204" s="159"/>
      <c r="CW204" s="159"/>
      <c r="CX204" s="159"/>
      <c r="CY204" s="159"/>
      <c r="CZ204" s="159"/>
      <c r="DA204" s="159"/>
      <c r="DB204" s="159"/>
      <c r="DC204" s="159"/>
      <c r="DD204" s="160"/>
    </row>
    <row r="205" spans="1:108" s="45" customFormat="1" ht="30" customHeight="1" hidden="1" outlineLevel="1">
      <c r="A205" s="66"/>
      <c r="B205" s="156" t="s">
        <v>120</v>
      </c>
      <c r="C205" s="156"/>
      <c r="D205" s="156"/>
      <c r="E205" s="156"/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  <c r="P205" s="156"/>
      <c r="Q205" s="156"/>
      <c r="R205" s="156"/>
      <c r="S205" s="156"/>
      <c r="T205" s="156"/>
      <c r="U205" s="156"/>
      <c r="V205" s="156"/>
      <c r="W205" s="156"/>
      <c r="X205" s="156"/>
      <c r="Y205" s="156"/>
      <c r="Z205" s="156"/>
      <c r="AA205" s="156"/>
      <c r="AB205" s="156"/>
      <c r="AC205" s="156"/>
      <c r="AD205" s="156"/>
      <c r="AE205" s="156"/>
      <c r="AF205" s="156"/>
      <c r="AG205" s="156"/>
      <c r="AH205" s="156"/>
      <c r="AI205" s="156"/>
      <c r="AJ205" s="156"/>
      <c r="AK205" s="156"/>
      <c r="AL205" s="156"/>
      <c r="AM205" s="156"/>
      <c r="AN205" s="156"/>
      <c r="AO205" s="156"/>
      <c r="AP205" s="156"/>
      <c r="AQ205" s="156"/>
      <c r="AR205" s="156"/>
      <c r="AS205" s="157"/>
      <c r="AT205" s="86">
        <v>330</v>
      </c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8"/>
      <c r="BJ205" s="152"/>
      <c r="BK205" s="153"/>
      <c r="BL205" s="153"/>
      <c r="BM205" s="153"/>
      <c r="BN205" s="153"/>
      <c r="BO205" s="153"/>
      <c r="BP205" s="153"/>
      <c r="BQ205" s="153"/>
      <c r="BR205" s="153"/>
      <c r="BS205" s="153"/>
      <c r="BT205" s="153"/>
      <c r="BU205" s="153"/>
      <c r="BV205" s="153"/>
      <c r="BW205" s="153"/>
      <c r="BX205" s="153"/>
      <c r="BY205" s="153"/>
      <c r="BZ205" s="154"/>
      <c r="CA205" s="152"/>
      <c r="CB205" s="153"/>
      <c r="CC205" s="153"/>
      <c r="CD205" s="153"/>
      <c r="CE205" s="153"/>
      <c r="CF205" s="153"/>
      <c r="CG205" s="153"/>
      <c r="CH205" s="153"/>
      <c r="CI205" s="153"/>
      <c r="CJ205" s="153"/>
      <c r="CK205" s="153"/>
      <c r="CL205" s="153"/>
      <c r="CM205" s="153"/>
      <c r="CN205" s="153"/>
      <c r="CO205" s="154"/>
      <c r="CP205" s="137"/>
      <c r="CQ205" s="138"/>
      <c r="CR205" s="138"/>
      <c r="CS205" s="138"/>
      <c r="CT205" s="138"/>
      <c r="CU205" s="138"/>
      <c r="CV205" s="138"/>
      <c r="CW205" s="138"/>
      <c r="CX205" s="138"/>
      <c r="CY205" s="138"/>
      <c r="CZ205" s="138"/>
      <c r="DA205" s="138"/>
      <c r="DB205" s="138"/>
      <c r="DC205" s="138"/>
      <c r="DD205" s="139"/>
    </row>
    <row r="206" spans="1:108" s="46" customFormat="1" ht="31.5" customHeight="1" hidden="1" outlineLevel="1">
      <c r="A206" s="143" t="s">
        <v>150</v>
      </c>
      <c r="B206" s="144"/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/>
      <c r="P206" s="144"/>
      <c r="Q206" s="144"/>
      <c r="R206" s="144"/>
      <c r="S206" s="144"/>
      <c r="T206" s="144"/>
      <c r="U206" s="144"/>
      <c r="V206" s="144"/>
      <c r="W206" s="144"/>
      <c r="X206" s="144"/>
      <c r="Y206" s="144"/>
      <c r="Z206" s="144"/>
      <c r="AA206" s="144"/>
      <c r="AB206" s="144"/>
      <c r="AC206" s="144"/>
      <c r="AD206" s="144"/>
      <c r="AE206" s="144"/>
      <c r="AF206" s="144"/>
      <c r="AG206" s="144"/>
      <c r="AH206" s="144"/>
      <c r="AI206" s="144"/>
      <c r="AJ206" s="144"/>
      <c r="AK206" s="144"/>
      <c r="AL206" s="144"/>
      <c r="AM206" s="144"/>
      <c r="AN206" s="144"/>
      <c r="AO206" s="144"/>
      <c r="AP206" s="144"/>
      <c r="AQ206" s="144"/>
      <c r="AR206" s="144"/>
      <c r="AS206" s="145"/>
      <c r="AT206" s="140"/>
      <c r="AU206" s="141"/>
      <c r="AV206" s="141"/>
      <c r="AW206" s="141"/>
      <c r="AX206" s="141"/>
      <c r="AY206" s="141"/>
      <c r="AZ206" s="141"/>
      <c r="BA206" s="141"/>
      <c r="BB206" s="141"/>
      <c r="BC206" s="141"/>
      <c r="BD206" s="141"/>
      <c r="BE206" s="141"/>
      <c r="BF206" s="141"/>
      <c r="BG206" s="141"/>
      <c r="BH206" s="141"/>
      <c r="BI206" s="142"/>
      <c r="BJ206" s="152"/>
      <c r="BK206" s="153"/>
      <c r="BL206" s="153"/>
      <c r="BM206" s="153"/>
      <c r="BN206" s="153"/>
      <c r="BO206" s="153"/>
      <c r="BP206" s="153"/>
      <c r="BQ206" s="153"/>
      <c r="BR206" s="153"/>
      <c r="BS206" s="153"/>
      <c r="BT206" s="153"/>
      <c r="BU206" s="153"/>
      <c r="BV206" s="153"/>
      <c r="BW206" s="153"/>
      <c r="BX206" s="153"/>
      <c r="BY206" s="153"/>
      <c r="BZ206" s="154"/>
      <c r="CA206" s="152"/>
      <c r="CB206" s="153"/>
      <c r="CC206" s="153"/>
      <c r="CD206" s="153"/>
      <c r="CE206" s="153"/>
      <c r="CF206" s="153"/>
      <c r="CG206" s="153"/>
      <c r="CH206" s="153"/>
      <c r="CI206" s="153"/>
      <c r="CJ206" s="153"/>
      <c r="CK206" s="153"/>
      <c r="CL206" s="153"/>
      <c r="CM206" s="153"/>
      <c r="CN206" s="153"/>
      <c r="CO206" s="154"/>
      <c r="CP206" s="158"/>
      <c r="CQ206" s="159"/>
      <c r="CR206" s="159"/>
      <c r="CS206" s="159"/>
      <c r="CT206" s="159"/>
      <c r="CU206" s="159"/>
      <c r="CV206" s="159"/>
      <c r="CW206" s="159"/>
      <c r="CX206" s="159"/>
      <c r="CY206" s="159"/>
      <c r="CZ206" s="159"/>
      <c r="DA206" s="159"/>
      <c r="DB206" s="159"/>
      <c r="DC206" s="159"/>
      <c r="DD206" s="160"/>
    </row>
    <row r="207" spans="1:108" s="46" customFormat="1" ht="15" customHeight="1" hidden="1" outlineLevel="1">
      <c r="A207" s="143" t="s">
        <v>151</v>
      </c>
      <c r="B207" s="144"/>
      <c r="C207" s="144"/>
      <c r="D207" s="144"/>
      <c r="E207" s="144"/>
      <c r="F207" s="144"/>
      <c r="G207" s="144"/>
      <c r="H207" s="144"/>
      <c r="I207" s="144"/>
      <c r="J207" s="144"/>
      <c r="K207" s="144"/>
      <c r="L207" s="144"/>
      <c r="M207" s="144"/>
      <c r="N207" s="144"/>
      <c r="O207" s="144"/>
      <c r="P207" s="144"/>
      <c r="Q207" s="144"/>
      <c r="R207" s="144"/>
      <c r="S207" s="144"/>
      <c r="T207" s="144"/>
      <c r="U207" s="144"/>
      <c r="V207" s="144"/>
      <c r="W207" s="144"/>
      <c r="X207" s="144"/>
      <c r="Y207" s="144"/>
      <c r="Z207" s="144"/>
      <c r="AA207" s="144"/>
      <c r="AB207" s="144"/>
      <c r="AC207" s="144"/>
      <c r="AD207" s="144"/>
      <c r="AE207" s="144"/>
      <c r="AF207" s="144"/>
      <c r="AG207" s="144"/>
      <c r="AH207" s="144"/>
      <c r="AI207" s="144"/>
      <c r="AJ207" s="144"/>
      <c r="AK207" s="144"/>
      <c r="AL207" s="144"/>
      <c r="AM207" s="144"/>
      <c r="AN207" s="144"/>
      <c r="AO207" s="144"/>
      <c r="AP207" s="144"/>
      <c r="AQ207" s="144"/>
      <c r="AR207" s="144"/>
      <c r="AS207" s="145"/>
      <c r="AT207" s="140"/>
      <c r="AU207" s="141"/>
      <c r="AV207" s="141"/>
      <c r="AW207" s="141"/>
      <c r="AX207" s="141"/>
      <c r="AY207" s="141"/>
      <c r="AZ207" s="141"/>
      <c r="BA207" s="141"/>
      <c r="BB207" s="141"/>
      <c r="BC207" s="141"/>
      <c r="BD207" s="141"/>
      <c r="BE207" s="141"/>
      <c r="BF207" s="141"/>
      <c r="BG207" s="141"/>
      <c r="BH207" s="141"/>
      <c r="BI207" s="142"/>
      <c r="BJ207" s="152"/>
      <c r="BK207" s="153"/>
      <c r="BL207" s="153"/>
      <c r="BM207" s="153"/>
      <c r="BN207" s="153"/>
      <c r="BO207" s="153"/>
      <c r="BP207" s="153"/>
      <c r="BQ207" s="153"/>
      <c r="BR207" s="153"/>
      <c r="BS207" s="153"/>
      <c r="BT207" s="153"/>
      <c r="BU207" s="153"/>
      <c r="BV207" s="153"/>
      <c r="BW207" s="153"/>
      <c r="BX207" s="153"/>
      <c r="BY207" s="153"/>
      <c r="BZ207" s="154"/>
      <c r="CA207" s="152"/>
      <c r="CB207" s="153"/>
      <c r="CC207" s="153"/>
      <c r="CD207" s="153"/>
      <c r="CE207" s="153"/>
      <c r="CF207" s="153"/>
      <c r="CG207" s="153"/>
      <c r="CH207" s="153"/>
      <c r="CI207" s="153"/>
      <c r="CJ207" s="153"/>
      <c r="CK207" s="153"/>
      <c r="CL207" s="153"/>
      <c r="CM207" s="153"/>
      <c r="CN207" s="153"/>
      <c r="CO207" s="154"/>
      <c r="CP207" s="158"/>
      <c r="CQ207" s="159"/>
      <c r="CR207" s="159"/>
      <c r="CS207" s="159"/>
      <c r="CT207" s="159"/>
      <c r="CU207" s="159"/>
      <c r="CV207" s="159"/>
      <c r="CW207" s="159"/>
      <c r="CX207" s="159"/>
      <c r="CY207" s="159"/>
      <c r="CZ207" s="159"/>
      <c r="DA207" s="159"/>
      <c r="DB207" s="159"/>
      <c r="DC207" s="159"/>
      <c r="DD207" s="160"/>
    </row>
    <row r="208" spans="1:108" s="46" customFormat="1" ht="30.75" customHeight="1" hidden="1" outlineLevel="1">
      <c r="A208" s="143" t="s">
        <v>152</v>
      </c>
      <c r="B208" s="144"/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  <c r="Y208" s="144"/>
      <c r="Z208" s="144"/>
      <c r="AA208" s="144"/>
      <c r="AB208" s="144"/>
      <c r="AC208" s="144"/>
      <c r="AD208" s="144"/>
      <c r="AE208" s="144"/>
      <c r="AF208" s="144"/>
      <c r="AG208" s="144"/>
      <c r="AH208" s="144"/>
      <c r="AI208" s="144"/>
      <c r="AJ208" s="144"/>
      <c r="AK208" s="144"/>
      <c r="AL208" s="144"/>
      <c r="AM208" s="144"/>
      <c r="AN208" s="144"/>
      <c r="AO208" s="144"/>
      <c r="AP208" s="144"/>
      <c r="AQ208" s="144"/>
      <c r="AR208" s="144"/>
      <c r="AS208" s="145"/>
      <c r="AT208" s="140"/>
      <c r="AU208" s="141"/>
      <c r="AV208" s="141"/>
      <c r="AW208" s="141"/>
      <c r="AX208" s="141"/>
      <c r="AY208" s="141"/>
      <c r="AZ208" s="141"/>
      <c r="BA208" s="141"/>
      <c r="BB208" s="141"/>
      <c r="BC208" s="141"/>
      <c r="BD208" s="141"/>
      <c r="BE208" s="141"/>
      <c r="BF208" s="141"/>
      <c r="BG208" s="141"/>
      <c r="BH208" s="141"/>
      <c r="BI208" s="142"/>
      <c r="BJ208" s="152"/>
      <c r="BK208" s="153"/>
      <c r="BL208" s="153"/>
      <c r="BM208" s="153"/>
      <c r="BN208" s="153"/>
      <c r="BO208" s="153"/>
      <c r="BP208" s="153"/>
      <c r="BQ208" s="153"/>
      <c r="BR208" s="153"/>
      <c r="BS208" s="153"/>
      <c r="BT208" s="153"/>
      <c r="BU208" s="153"/>
      <c r="BV208" s="153"/>
      <c r="BW208" s="153"/>
      <c r="BX208" s="153"/>
      <c r="BY208" s="153"/>
      <c r="BZ208" s="154"/>
      <c r="CA208" s="152"/>
      <c r="CB208" s="153"/>
      <c r="CC208" s="153"/>
      <c r="CD208" s="153"/>
      <c r="CE208" s="153"/>
      <c r="CF208" s="153"/>
      <c r="CG208" s="153"/>
      <c r="CH208" s="153"/>
      <c r="CI208" s="153"/>
      <c r="CJ208" s="153"/>
      <c r="CK208" s="153"/>
      <c r="CL208" s="153"/>
      <c r="CM208" s="153"/>
      <c r="CN208" s="153"/>
      <c r="CO208" s="154"/>
      <c r="CP208" s="158"/>
      <c r="CQ208" s="159"/>
      <c r="CR208" s="159"/>
      <c r="CS208" s="159"/>
      <c r="CT208" s="159"/>
      <c r="CU208" s="159"/>
      <c r="CV208" s="159"/>
      <c r="CW208" s="159"/>
      <c r="CX208" s="159"/>
      <c r="CY208" s="159"/>
      <c r="CZ208" s="159"/>
      <c r="DA208" s="159"/>
      <c r="DB208" s="159"/>
      <c r="DC208" s="159"/>
      <c r="DD208" s="160"/>
    </row>
    <row r="209" spans="1:108" s="46" customFormat="1" ht="15" customHeight="1" hidden="1" outlineLevel="1">
      <c r="A209" s="179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80"/>
      <c r="AK209" s="180"/>
      <c r="AL209" s="180"/>
      <c r="AM209" s="180"/>
      <c r="AN209" s="180"/>
      <c r="AO209" s="180"/>
      <c r="AP209" s="180"/>
      <c r="AQ209" s="180"/>
      <c r="AR209" s="180"/>
      <c r="AS209" s="181"/>
      <c r="AT209" s="140"/>
      <c r="AU209" s="141"/>
      <c r="AV209" s="141"/>
      <c r="AW209" s="141"/>
      <c r="AX209" s="141"/>
      <c r="AY209" s="141"/>
      <c r="AZ209" s="141"/>
      <c r="BA209" s="141"/>
      <c r="BB209" s="141"/>
      <c r="BC209" s="141"/>
      <c r="BD209" s="141"/>
      <c r="BE209" s="141"/>
      <c r="BF209" s="141"/>
      <c r="BG209" s="141"/>
      <c r="BH209" s="141"/>
      <c r="BI209" s="142"/>
      <c r="BJ209" s="152"/>
      <c r="BK209" s="153"/>
      <c r="BL209" s="153"/>
      <c r="BM209" s="153"/>
      <c r="BN209" s="153"/>
      <c r="BO209" s="153"/>
      <c r="BP209" s="153"/>
      <c r="BQ209" s="153"/>
      <c r="BR209" s="153"/>
      <c r="BS209" s="153"/>
      <c r="BT209" s="153"/>
      <c r="BU209" s="153"/>
      <c r="BV209" s="153"/>
      <c r="BW209" s="153"/>
      <c r="BX209" s="153"/>
      <c r="BY209" s="153"/>
      <c r="BZ209" s="154"/>
      <c r="CA209" s="152"/>
      <c r="CB209" s="153"/>
      <c r="CC209" s="153"/>
      <c r="CD209" s="153"/>
      <c r="CE209" s="153"/>
      <c r="CF209" s="153"/>
      <c r="CG209" s="153"/>
      <c r="CH209" s="153"/>
      <c r="CI209" s="153"/>
      <c r="CJ209" s="153"/>
      <c r="CK209" s="153"/>
      <c r="CL209" s="153"/>
      <c r="CM209" s="153"/>
      <c r="CN209" s="153"/>
      <c r="CO209" s="154"/>
      <c r="CP209" s="158"/>
      <c r="CQ209" s="159"/>
      <c r="CR209" s="159"/>
      <c r="CS209" s="159"/>
      <c r="CT209" s="159"/>
      <c r="CU209" s="159"/>
      <c r="CV209" s="159"/>
      <c r="CW209" s="159"/>
      <c r="CX209" s="159"/>
      <c r="CY209" s="159"/>
      <c r="CZ209" s="159"/>
      <c r="DA209" s="159"/>
      <c r="DB209" s="159"/>
      <c r="DC209" s="159"/>
      <c r="DD209" s="160"/>
    </row>
    <row r="210" spans="1:108" s="45" customFormat="1" ht="30" customHeight="1" collapsed="1">
      <c r="A210" s="66"/>
      <c r="B210" s="156" t="s">
        <v>121</v>
      </c>
      <c r="C210" s="156"/>
      <c r="D210" s="156"/>
      <c r="E210" s="156"/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  <c r="P210" s="156"/>
      <c r="Q210" s="156"/>
      <c r="R210" s="156"/>
      <c r="S210" s="156"/>
      <c r="T210" s="156"/>
      <c r="U210" s="156"/>
      <c r="V210" s="156"/>
      <c r="W210" s="156"/>
      <c r="X210" s="156"/>
      <c r="Y210" s="156"/>
      <c r="Z210" s="156"/>
      <c r="AA210" s="156"/>
      <c r="AB210" s="156"/>
      <c r="AC210" s="156"/>
      <c r="AD210" s="156"/>
      <c r="AE210" s="156"/>
      <c r="AF210" s="156"/>
      <c r="AG210" s="156"/>
      <c r="AH210" s="156"/>
      <c r="AI210" s="156"/>
      <c r="AJ210" s="156"/>
      <c r="AK210" s="156"/>
      <c r="AL210" s="156"/>
      <c r="AM210" s="156"/>
      <c r="AN210" s="156"/>
      <c r="AO210" s="156"/>
      <c r="AP210" s="156"/>
      <c r="AQ210" s="156"/>
      <c r="AR210" s="156"/>
      <c r="AS210" s="157"/>
      <c r="AT210" s="86" t="s">
        <v>197</v>
      </c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8"/>
      <c r="BJ210" s="152">
        <f>BJ211+BJ217+BJ219+BJ220</f>
        <v>919517.3799999999</v>
      </c>
      <c r="BK210" s="153"/>
      <c r="BL210" s="153"/>
      <c r="BM210" s="153"/>
      <c r="BN210" s="153"/>
      <c r="BO210" s="153"/>
      <c r="BP210" s="153"/>
      <c r="BQ210" s="153"/>
      <c r="BR210" s="153"/>
      <c r="BS210" s="153"/>
      <c r="BT210" s="153"/>
      <c r="BU210" s="153"/>
      <c r="BV210" s="153"/>
      <c r="BW210" s="153"/>
      <c r="BX210" s="153"/>
      <c r="BY210" s="153"/>
      <c r="BZ210" s="154"/>
      <c r="CA210" s="152">
        <f>BJ210</f>
        <v>919517.3799999999</v>
      </c>
      <c r="CB210" s="153"/>
      <c r="CC210" s="153"/>
      <c r="CD210" s="153"/>
      <c r="CE210" s="153"/>
      <c r="CF210" s="153"/>
      <c r="CG210" s="153"/>
      <c r="CH210" s="153"/>
      <c r="CI210" s="153"/>
      <c r="CJ210" s="153"/>
      <c r="CK210" s="153"/>
      <c r="CL210" s="153"/>
      <c r="CM210" s="153"/>
      <c r="CN210" s="153"/>
      <c r="CO210" s="154"/>
      <c r="CP210" s="137"/>
      <c r="CQ210" s="138"/>
      <c r="CR210" s="138"/>
      <c r="CS210" s="138"/>
      <c r="CT210" s="138"/>
      <c r="CU210" s="138"/>
      <c r="CV210" s="138"/>
      <c r="CW210" s="138"/>
      <c r="CX210" s="138"/>
      <c r="CY210" s="138"/>
      <c r="CZ210" s="138"/>
      <c r="DA210" s="138"/>
      <c r="DB210" s="138"/>
      <c r="DC210" s="138"/>
      <c r="DD210" s="139"/>
    </row>
    <row r="211" spans="1:108" s="46" customFormat="1" ht="29.25" customHeight="1">
      <c r="A211" s="143" t="s">
        <v>150</v>
      </c>
      <c r="B211" s="144"/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  <c r="Y211" s="144"/>
      <c r="Z211" s="144"/>
      <c r="AA211" s="144"/>
      <c r="AB211" s="144"/>
      <c r="AC211" s="144"/>
      <c r="AD211" s="144"/>
      <c r="AE211" s="144"/>
      <c r="AF211" s="144"/>
      <c r="AG211" s="144"/>
      <c r="AH211" s="144"/>
      <c r="AI211" s="144"/>
      <c r="AJ211" s="144"/>
      <c r="AK211" s="144"/>
      <c r="AL211" s="144"/>
      <c r="AM211" s="144"/>
      <c r="AN211" s="144"/>
      <c r="AO211" s="144"/>
      <c r="AP211" s="144"/>
      <c r="AQ211" s="144"/>
      <c r="AR211" s="144"/>
      <c r="AS211" s="145"/>
      <c r="AT211" s="140"/>
      <c r="AU211" s="141"/>
      <c r="AV211" s="141"/>
      <c r="AW211" s="141"/>
      <c r="AX211" s="141"/>
      <c r="AY211" s="141"/>
      <c r="AZ211" s="141"/>
      <c r="BA211" s="141"/>
      <c r="BB211" s="141"/>
      <c r="BC211" s="141"/>
      <c r="BD211" s="141"/>
      <c r="BE211" s="141"/>
      <c r="BF211" s="141"/>
      <c r="BG211" s="141"/>
      <c r="BH211" s="141"/>
      <c r="BI211" s="142"/>
      <c r="BJ211" s="152">
        <f>BJ212</f>
        <v>201742.08</v>
      </c>
      <c r="BK211" s="153"/>
      <c r="BL211" s="153"/>
      <c r="BM211" s="153"/>
      <c r="BN211" s="153"/>
      <c r="BO211" s="153"/>
      <c r="BP211" s="153"/>
      <c r="BQ211" s="153"/>
      <c r="BR211" s="153"/>
      <c r="BS211" s="153"/>
      <c r="BT211" s="153"/>
      <c r="BU211" s="153"/>
      <c r="BV211" s="153"/>
      <c r="BW211" s="153"/>
      <c r="BX211" s="153"/>
      <c r="BY211" s="153"/>
      <c r="BZ211" s="154"/>
      <c r="CA211" s="152">
        <f>BJ211</f>
        <v>201742.08</v>
      </c>
      <c r="CB211" s="153"/>
      <c r="CC211" s="153"/>
      <c r="CD211" s="153"/>
      <c r="CE211" s="153"/>
      <c r="CF211" s="153"/>
      <c r="CG211" s="153"/>
      <c r="CH211" s="153"/>
      <c r="CI211" s="153"/>
      <c r="CJ211" s="153"/>
      <c r="CK211" s="153"/>
      <c r="CL211" s="153"/>
      <c r="CM211" s="153"/>
      <c r="CN211" s="153"/>
      <c r="CO211" s="154"/>
      <c r="CP211" s="158"/>
      <c r="CQ211" s="159"/>
      <c r="CR211" s="159"/>
      <c r="CS211" s="159"/>
      <c r="CT211" s="159"/>
      <c r="CU211" s="159"/>
      <c r="CV211" s="159"/>
      <c r="CW211" s="159"/>
      <c r="CX211" s="159"/>
      <c r="CY211" s="159"/>
      <c r="CZ211" s="159"/>
      <c r="DA211" s="159"/>
      <c r="DB211" s="159"/>
      <c r="DC211" s="159"/>
      <c r="DD211" s="160"/>
    </row>
    <row r="212" spans="1:108" s="45" customFormat="1" ht="24" customHeight="1">
      <c r="A212" s="143" t="s">
        <v>184</v>
      </c>
      <c r="B212" s="144"/>
      <c r="C212" s="144"/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  <c r="Y212" s="144"/>
      <c r="Z212" s="144"/>
      <c r="AA212" s="144"/>
      <c r="AB212" s="144"/>
      <c r="AC212" s="144"/>
      <c r="AD212" s="144"/>
      <c r="AE212" s="144"/>
      <c r="AF212" s="144"/>
      <c r="AG212" s="144"/>
      <c r="AH212" s="144"/>
      <c r="AI212" s="144"/>
      <c r="AJ212" s="144"/>
      <c r="AK212" s="144"/>
      <c r="AL212" s="144"/>
      <c r="AM212" s="144"/>
      <c r="AN212" s="144"/>
      <c r="AO212" s="144"/>
      <c r="AP212" s="144"/>
      <c r="AQ212" s="144"/>
      <c r="AR212" s="144"/>
      <c r="AS212" s="145"/>
      <c r="AT212" s="86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8"/>
      <c r="BJ212" s="134">
        <f>163657.08+38085</f>
        <v>201742.08</v>
      </c>
      <c r="BK212" s="135"/>
      <c r="BL212" s="135"/>
      <c r="BM212" s="135"/>
      <c r="BN212" s="135"/>
      <c r="BO212" s="135"/>
      <c r="BP212" s="135"/>
      <c r="BQ212" s="135"/>
      <c r="BR212" s="135"/>
      <c r="BS212" s="135"/>
      <c r="BT212" s="135"/>
      <c r="BU212" s="135"/>
      <c r="BV212" s="135"/>
      <c r="BW212" s="135"/>
      <c r="BX212" s="135"/>
      <c r="BY212" s="135"/>
      <c r="BZ212" s="136"/>
      <c r="CA212" s="134">
        <f>BJ212</f>
        <v>201742.08</v>
      </c>
      <c r="CB212" s="135"/>
      <c r="CC212" s="135"/>
      <c r="CD212" s="135"/>
      <c r="CE212" s="135"/>
      <c r="CF212" s="135"/>
      <c r="CG212" s="135"/>
      <c r="CH212" s="135"/>
      <c r="CI212" s="135"/>
      <c r="CJ212" s="135"/>
      <c r="CK212" s="135"/>
      <c r="CL212" s="135"/>
      <c r="CM212" s="135"/>
      <c r="CN212" s="135"/>
      <c r="CO212" s="136"/>
      <c r="CP212" s="137"/>
      <c r="CQ212" s="138"/>
      <c r="CR212" s="138"/>
      <c r="CS212" s="138"/>
      <c r="CT212" s="138"/>
      <c r="CU212" s="138"/>
      <c r="CV212" s="138"/>
      <c r="CW212" s="138"/>
      <c r="CX212" s="138"/>
      <c r="CY212" s="138"/>
      <c r="CZ212" s="138"/>
      <c r="DA212" s="138"/>
      <c r="DB212" s="138"/>
      <c r="DC212" s="138"/>
      <c r="DD212" s="139"/>
    </row>
    <row r="213" spans="1:108" s="46" customFormat="1" ht="15" customHeight="1">
      <c r="A213" s="179" t="s">
        <v>151</v>
      </c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80"/>
      <c r="AK213" s="180"/>
      <c r="AL213" s="180"/>
      <c r="AM213" s="180"/>
      <c r="AN213" s="180"/>
      <c r="AO213" s="180"/>
      <c r="AP213" s="180"/>
      <c r="AQ213" s="180"/>
      <c r="AR213" s="180"/>
      <c r="AS213" s="181"/>
      <c r="AT213" s="140"/>
      <c r="AU213" s="141"/>
      <c r="AV213" s="141"/>
      <c r="AW213" s="141"/>
      <c r="AX213" s="141"/>
      <c r="AY213" s="141"/>
      <c r="AZ213" s="141"/>
      <c r="BA213" s="141"/>
      <c r="BB213" s="141"/>
      <c r="BC213" s="141"/>
      <c r="BD213" s="141"/>
      <c r="BE213" s="141"/>
      <c r="BF213" s="141"/>
      <c r="BG213" s="141"/>
      <c r="BH213" s="141"/>
      <c r="BI213" s="142"/>
      <c r="BJ213" s="152"/>
      <c r="BK213" s="153"/>
      <c r="BL213" s="153"/>
      <c r="BM213" s="153"/>
      <c r="BN213" s="153"/>
      <c r="BO213" s="153"/>
      <c r="BP213" s="153"/>
      <c r="BQ213" s="153"/>
      <c r="BR213" s="153"/>
      <c r="BS213" s="153"/>
      <c r="BT213" s="153"/>
      <c r="BU213" s="153"/>
      <c r="BV213" s="153"/>
      <c r="BW213" s="153"/>
      <c r="BX213" s="153"/>
      <c r="BY213" s="153"/>
      <c r="BZ213" s="154"/>
      <c r="CA213" s="152"/>
      <c r="CB213" s="153"/>
      <c r="CC213" s="153"/>
      <c r="CD213" s="153"/>
      <c r="CE213" s="153"/>
      <c r="CF213" s="153"/>
      <c r="CG213" s="153"/>
      <c r="CH213" s="153"/>
      <c r="CI213" s="153"/>
      <c r="CJ213" s="153"/>
      <c r="CK213" s="153"/>
      <c r="CL213" s="153"/>
      <c r="CM213" s="153"/>
      <c r="CN213" s="153"/>
      <c r="CO213" s="154"/>
      <c r="CP213" s="158"/>
      <c r="CQ213" s="159"/>
      <c r="CR213" s="159"/>
      <c r="CS213" s="159"/>
      <c r="CT213" s="159"/>
      <c r="CU213" s="159"/>
      <c r="CV213" s="159"/>
      <c r="CW213" s="159"/>
      <c r="CX213" s="159"/>
      <c r="CY213" s="159"/>
      <c r="CZ213" s="159"/>
      <c r="DA213" s="159"/>
      <c r="DB213" s="159"/>
      <c r="DC213" s="159"/>
      <c r="DD213" s="160"/>
    </row>
    <row r="214" spans="1:108" s="46" customFormat="1" ht="15" customHeight="1">
      <c r="A214" s="143" t="s">
        <v>148</v>
      </c>
      <c r="B214" s="144"/>
      <c r="C214" s="144"/>
      <c r="D214" s="144"/>
      <c r="E214" s="144"/>
      <c r="F214" s="144"/>
      <c r="G214" s="144"/>
      <c r="H214" s="144"/>
      <c r="I214" s="144"/>
      <c r="J214" s="144"/>
      <c r="K214" s="144"/>
      <c r="L214" s="144"/>
      <c r="M214" s="144"/>
      <c r="N214" s="144"/>
      <c r="O214" s="144"/>
      <c r="P214" s="144"/>
      <c r="Q214" s="144"/>
      <c r="R214" s="144"/>
      <c r="S214" s="144"/>
      <c r="T214" s="144"/>
      <c r="U214" s="144"/>
      <c r="V214" s="144"/>
      <c r="W214" s="144"/>
      <c r="X214" s="144"/>
      <c r="Y214" s="144"/>
      <c r="Z214" s="144"/>
      <c r="AA214" s="144"/>
      <c r="AB214" s="144"/>
      <c r="AC214" s="144"/>
      <c r="AD214" s="144"/>
      <c r="AE214" s="144"/>
      <c r="AF214" s="144"/>
      <c r="AG214" s="144"/>
      <c r="AH214" s="144"/>
      <c r="AI214" s="144"/>
      <c r="AJ214" s="144"/>
      <c r="AK214" s="144"/>
      <c r="AL214" s="144"/>
      <c r="AM214" s="144"/>
      <c r="AN214" s="144"/>
      <c r="AO214" s="144"/>
      <c r="AP214" s="144"/>
      <c r="AQ214" s="144"/>
      <c r="AR214" s="144"/>
      <c r="AS214" s="145"/>
      <c r="AT214" s="140"/>
      <c r="AU214" s="141"/>
      <c r="AV214" s="141"/>
      <c r="AW214" s="141"/>
      <c r="AX214" s="141"/>
      <c r="AY214" s="141"/>
      <c r="AZ214" s="141"/>
      <c r="BA214" s="141"/>
      <c r="BB214" s="141"/>
      <c r="BC214" s="141"/>
      <c r="BD214" s="141"/>
      <c r="BE214" s="141"/>
      <c r="BF214" s="141"/>
      <c r="BG214" s="141"/>
      <c r="BH214" s="141"/>
      <c r="BI214" s="142"/>
      <c r="BJ214" s="134"/>
      <c r="BK214" s="135"/>
      <c r="BL214" s="135"/>
      <c r="BM214" s="135"/>
      <c r="BN214" s="135"/>
      <c r="BO214" s="135"/>
      <c r="BP214" s="135"/>
      <c r="BQ214" s="135"/>
      <c r="BR214" s="135"/>
      <c r="BS214" s="135"/>
      <c r="BT214" s="135"/>
      <c r="BU214" s="135"/>
      <c r="BV214" s="135"/>
      <c r="BW214" s="135"/>
      <c r="BX214" s="135"/>
      <c r="BY214" s="135"/>
      <c r="BZ214" s="136"/>
      <c r="CA214" s="134"/>
      <c r="CB214" s="135"/>
      <c r="CC214" s="135"/>
      <c r="CD214" s="135"/>
      <c r="CE214" s="135"/>
      <c r="CF214" s="135"/>
      <c r="CG214" s="135"/>
      <c r="CH214" s="135"/>
      <c r="CI214" s="135"/>
      <c r="CJ214" s="135"/>
      <c r="CK214" s="135"/>
      <c r="CL214" s="135"/>
      <c r="CM214" s="135"/>
      <c r="CN214" s="135"/>
      <c r="CO214" s="136"/>
      <c r="CP214" s="158"/>
      <c r="CQ214" s="159"/>
      <c r="CR214" s="159"/>
      <c r="CS214" s="159"/>
      <c r="CT214" s="159"/>
      <c r="CU214" s="159"/>
      <c r="CV214" s="159"/>
      <c r="CW214" s="159"/>
      <c r="CX214" s="159"/>
      <c r="CY214" s="159"/>
      <c r="CZ214" s="159"/>
      <c r="DA214" s="159"/>
      <c r="DB214" s="159"/>
      <c r="DC214" s="159"/>
      <c r="DD214" s="160"/>
    </row>
    <row r="215" spans="1:108" s="45" customFormat="1" ht="18" customHeight="1">
      <c r="A215" s="146" t="s">
        <v>6</v>
      </c>
      <c r="B215" s="147"/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8"/>
      <c r="AT215" s="86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8"/>
      <c r="BJ215" s="134"/>
      <c r="BK215" s="135"/>
      <c r="BL215" s="135"/>
      <c r="BM215" s="135"/>
      <c r="BN215" s="135"/>
      <c r="BO215" s="135"/>
      <c r="BP215" s="135"/>
      <c r="BQ215" s="135"/>
      <c r="BR215" s="135"/>
      <c r="BS215" s="135"/>
      <c r="BT215" s="135"/>
      <c r="BU215" s="135"/>
      <c r="BV215" s="135"/>
      <c r="BW215" s="135"/>
      <c r="BX215" s="135"/>
      <c r="BY215" s="135"/>
      <c r="BZ215" s="136"/>
      <c r="CA215" s="134"/>
      <c r="CB215" s="135"/>
      <c r="CC215" s="135"/>
      <c r="CD215" s="135"/>
      <c r="CE215" s="135"/>
      <c r="CF215" s="135"/>
      <c r="CG215" s="135"/>
      <c r="CH215" s="135"/>
      <c r="CI215" s="135"/>
      <c r="CJ215" s="135"/>
      <c r="CK215" s="135"/>
      <c r="CL215" s="135"/>
      <c r="CM215" s="135"/>
      <c r="CN215" s="135"/>
      <c r="CO215" s="136"/>
      <c r="CP215" s="137"/>
      <c r="CQ215" s="138"/>
      <c r="CR215" s="138"/>
      <c r="CS215" s="138"/>
      <c r="CT215" s="138"/>
      <c r="CU215" s="138"/>
      <c r="CV215" s="138"/>
      <c r="CW215" s="138"/>
      <c r="CX215" s="138"/>
      <c r="CY215" s="138"/>
      <c r="CZ215" s="138"/>
      <c r="DA215" s="138"/>
      <c r="DB215" s="138"/>
      <c r="DC215" s="138"/>
      <c r="DD215" s="139"/>
    </row>
    <row r="216" spans="1:108" s="46" customFormat="1" ht="35.25" customHeight="1">
      <c r="A216" s="143" t="s">
        <v>179</v>
      </c>
      <c r="B216" s="144"/>
      <c r="C216" s="144"/>
      <c r="D216" s="144"/>
      <c r="E216" s="144"/>
      <c r="F216" s="144"/>
      <c r="G216" s="144"/>
      <c r="H216" s="144"/>
      <c r="I216" s="144"/>
      <c r="J216" s="144"/>
      <c r="K216" s="144"/>
      <c r="L216" s="144"/>
      <c r="M216" s="144"/>
      <c r="N216" s="144"/>
      <c r="O216" s="144"/>
      <c r="P216" s="144"/>
      <c r="Q216" s="144"/>
      <c r="R216" s="144"/>
      <c r="S216" s="144"/>
      <c r="T216" s="144"/>
      <c r="U216" s="144"/>
      <c r="V216" s="144"/>
      <c r="W216" s="144"/>
      <c r="X216" s="144"/>
      <c r="Y216" s="144"/>
      <c r="Z216" s="144"/>
      <c r="AA216" s="144"/>
      <c r="AB216" s="144"/>
      <c r="AC216" s="144"/>
      <c r="AD216" s="144"/>
      <c r="AE216" s="144"/>
      <c r="AF216" s="144"/>
      <c r="AG216" s="144"/>
      <c r="AH216" s="144"/>
      <c r="AI216" s="144"/>
      <c r="AJ216" s="144"/>
      <c r="AK216" s="144"/>
      <c r="AL216" s="144"/>
      <c r="AM216" s="144"/>
      <c r="AN216" s="144"/>
      <c r="AO216" s="144"/>
      <c r="AP216" s="144"/>
      <c r="AQ216" s="144"/>
      <c r="AR216" s="144"/>
      <c r="AS216" s="145"/>
      <c r="AT216" s="140"/>
      <c r="AU216" s="141"/>
      <c r="AV216" s="141"/>
      <c r="AW216" s="141"/>
      <c r="AX216" s="141"/>
      <c r="AY216" s="141"/>
      <c r="AZ216" s="141"/>
      <c r="BA216" s="141"/>
      <c r="BB216" s="141"/>
      <c r="BC216" s="141"/>
      <c r="BD216" s="141"/>
      <c r="BE216" s="141"/>
      <c r="BF216" s="141"/>
      <c r="BG216" s="141"/>
      <c r="BH216" s="141"/>
      <c r="BI216" s="142"/>
      <c r="BJ216" s="134"/>
      <c r="BK216" s="135"/>
      <c r="BL216" s="135"/>
      <c r="BM216" s="135"/>
      <c r="BN216" s="135"/>
      <c r="BO216" s="135"/>
      <c r="BP216" s="135"/>
      <c r="BQ216" s="135"/>
      <c r="BR216" s="135"/>
      <c r="BS216" s="135"/>
      <c r="BT216" s="135"/>
      <c r="BU216" s="135"/>
      <c r="BV216" s="135"/>
      <c r="BW216" s="135"/>
      <c r="BX216" s="135"/>
      <c r="BY216" s="135"/>
      <c r="BZ216" s="136"/>
      <c r="CA216" s="134"/>
      <c r="CB216" s="135"/>
      <c r="CC216" s="135"/>
      <c r="CD216" s="135"/>
      <c r="CE216" s="135"/>
      <c r="CF216" s="135"/>
      <c r="CG216" s="135"/>
      <c r="CH216" s="135"/>
      <c r="CI216" s="135"/>
      <c r="CJ216" s="135"/>
      <c r="CK216" s="135"/>
      <c r="CL216" s="135"/>
      <c r="CM216" s="135"/>
      <c r="CN216" s="135"/>
      <c r="CO216" s="136"/>
      <c r="CP216" s="158"/>
      <c r="CQ216" s="159"/>
      <c r="CR216" s="159"/>
      <c r="CS216" s="159"/>
      <c r="CT216" s="159"/>
      <c r="CU216" s="159"/>
      <c r="CV216" s="159"/>
      <c r="CW216" s="159"/>
      <c r="CX216" s="159"/>
      <c r="CY216" s="159"/>
      <c r="CZ216" s="159"/>
      <c r="DA216" s="159"/>
      <c r="DB216" s="159"/>
      <c r="DC216" s="159"/>
      <c r="DD216" s="160"/>
    </row>
    <row r="217" spans="1:108" s="46" customFormat="1" ht="32.25" customHeight="1">
      <c r="A217" s="143" t="s">
        <v>152</v>
      </c>
      <c r="B217" s="144"/>
      <c r="C217" s="144"/>
      <c r="D217" s="144"/>
      <c r="E217" s="144"/>
      <c r="F217" s="144"/>
      <c r="G217" s="144"/>
      <c r="H217" s="144"/>
      <c r="I217" s="144"/>
      <c r="J217" s="144"/>
      <c r="K217" s="144"/>
      <c r="L217" s="144"/>
      <c r="M217" s="144"/>
      <c r="N217" s="144"/>
      <c r="O217" s="144"/>
      <c r="P217" s="144"/>
      <c r="Q217" s="144"/>
      <c r="R217" s="144"/>
      <c r="S217" s="144"/>
      <c r="T217" s="144"/>
      <c r="U217" s="144"/>
      <c r="V217" s="144"/>
      <c r="W217" s="144"/>
      <c r="X217" s="144"/>
      <c r="Y217" s="144"/>
      <c r="Z217" s="144"/>
      <c r="AA217" s="144"/>
      <c r="AB217" s="144"/>
      <c r="AC217" s="144"/>
      <c r="AD217" s="144"/>
      <c r="AE217" s="144"/>
      <c r="AF217" s="144"/>
      <c r="AG217" s="144"/>
      <c r="AH217" s="144"/>
      <c r="AI217" s="144"/>
      <c r="AJ217" s="144"/>
      <c r="AK217" s="144"/>
      <c r="AL217" s="144"/>
      <c r="AM217" s="144"/>
      <c r="AN217" s="144"/>
      <c r="AO217" s="144"/>
      <c r="AP217" s="144"/>
      <c r="AQ217" s="144"/>
      <c r="AR217" s="144"/>
      <c r="AS217" s="145"/>
      <c r="AT217" s="140"/>
      <c r="AU217" s="141"/>
      <c r="AV217" s="141"/>
      <c r="AW217" s="141"/>
      <c r="AX217" s="141"/>
      <c r="AY217" s="141"/>
      <c r="AZ217" s="141"/>
      <c r="BA217" s="141"/>
      <c r="BB217" s="141"/>
      <c r="BC217" s="141"/>
      <c r="BD217" s="141"/>
      <c r="BE217" s="141"/>
      <c r="BF217" s="141"/>
      <c r="BG217" s="141"/>
      <c r="BH217" s="141"/>
      <c r="BI217" s="142"/>
      <c r="BJ217" s="152">
        <f>BJ218</f>
        <v>617530.32</v>
      </c>
      <c r="BK217" s="153"/>
      <c r="BL217" s="153"/>
      <c r="BM217" s="153"/>
      <c r="BN217" s="153"/>
      <c r="BO217" s="153"/>
      <c r="BP217" s="153"/>
      <c r="BQ217" s="153"/>
      <c r="BR217" s="153"/>
      <c r="BS217" s="153"/>
      <c r="BT217" s="153"/>
      <c r="BU217" s="153"/>
      <c r="BV217" s="153"/>
      <c r="BW217" s="153"/>
      <c r="BX217" s="153"/>
      <c r="BY217" s="153"/>
      <c r="BZ217" s="154"/>
      <c r="CA217" s="152">
        <f>BJ217</f>
        <v>617530.32</v>
      </c>
      <c r="CB217" s="153"/>
      <c r="CC217" s="153"/>
      <c r="CD217" s="153"/>
      <c r="CE217" s="153"/>
      <c r="CF217" s="153"/>
      <c r="CG217" s="153"/>
      <c r="CH217" s="153"/>
      <c r="CI217" s="153"/>
      <c r="CJ217" s="153"/>
      <c r="CK217" s="153"/>
      <c r="CL217" s="153"/>
      <c r="CM217" s="153"/>
      <c r="CN217" s="153"/>
      <c r="CO217" s="154"/>
      <c r="CP217" s="158"/>
      <c r="CQ217" s="159"/>
      <c r="CR217" s="159"/>
      <c r="CS217" s="159"/>
      <c r="CT217" s="159"/>
      <c r="CU217" s="159"/>
      <c r="CV217" s="159"/>
      <c r="CW217" s="159"/>
      <c r="CX217" s="159"/>
      <c r="CY217" s="159"/>
      <c r="CZ217" s="159"/>
      <c r="DA217" s="159"/>
      <c r="DB217" s="159"/>
      <c r="DC217" s="159"/>
      <c r="DD217" s="160"/>
    </row>
    <row r="218" spans="1:108" s="46" customFormat="1" ht="30" customHeight="1">
      <c r="A218" s="143" t="s">
        <v>168</v>
      </c>
      <c r="B218" s="144"/>
      <c r="C218" s="144"/>
      <c r="D218" s="144"/>
      <c r="E218" s="144"/>
      <c r="F218" s="144"/>
      <c r="G218" s="144"/>
      <c r="H218" s="144"/>
      <c r="I218" s="144"/>
      <c r="J218" s="144"/>
      <c r="K218" s="144"/>
      <c r="L218" s="144"/>
      <c r="M218" s="144"/>
      <c r="N218" s="144"/>
      <c r="O218" s="144"/>
      <c r="P218" s="144"/>
      <c r="Q218" s="144"/>
      <c r="R218" s="144"/>
      <c r="S218" s="144"/>
      <c r="T218" s="144"/>
      <c r="U218" s="144"/>
      <c r="V218" s="144"/>
      <c r="W218" s="144"/>
      <c r="X218" s="144"/>
      <c r="Y218" s="144"/>
      <c r="Z218" s="144"/>
      <c r="AA218" s="144"/>
      <c r="AB218" s="144"/>
      <c r="AC218" s="144"/>
      <c r="AD218" s="144"/>
      <c r="AE218" s="144"/>
      <c r="AF218" s="144"/>
      <c r="AG218" s="144"/>
      <c r="AH218" s="144"/>
      <c r="AI218" s="144"/>
      <c r="AJ218" s="144"/>
      <c r="AK218" s="144"/>
      <c r="AL218" s="144"/>
      <c r="AM218" s="144"/>
      <c r="AN218" s="144"/>
      <c r="AO218" s="144"/>
      <c r="AP218" s="144"/>
      <c r="AQ218" s="144"/>
      <c r="AR218" s="144"/>
      <c r="AS218" s="145"/>
      <c r="AT218" s="71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3"/>
      <c r="BJ218" s="134">
        <v>617530.32</v>
      </c>
      <c r="BK218" s="135"/>
      <c r="BL218" s="135"/>
      <c r="BM218" s="135"/>
      <c r="BN218" s="135"/>
      <c r="BO218" s="135"/>
      <c r="BP218" s="135"/>
      <c r="BQ218" s="135"/>
      <c r="BR218" s="135"/>
      <c r="BS218" s="135"/>
      <c r="BT218" s="135"/>
      <c r="BU218" s="135"/>
      <c r="BV218" s="135"/>
      <c r="BW218" s="135"/>
      <c r="BX218" s="135"/>
      <c r="BY218" s="135"/>
      <c r="BZ218" s="136"/>
      <c r="CA218" s="134">
        <f>BJ218</f>
        <v>617530.32</v>
      </c>
      <c r="CB218" s="135"/>
      <c r="CC218" s="135"/>
      <c r="CD218" s="135"/>
      <c r="CE218" s="135"/>
      <c r="CF218" s="135"/>
      <c r="CG218" s="135"/>
      <c r="CH218" s="135"/>
      <c r="CI218" s="135"/>
      <c r="CJ218" s="135"/>
      <c r="CK218" s="135"/>
      <c r="CL218" s="135"/>
      <c r="CM218" s="135"/>
      <c r="CN218" s="135"/>
      <c r="CO218" s="136"/>
      <c r="CP218" s="68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70"/>
    </row>
    <row r="219" spans="1:108" s="46" customFormat="1" ht="33" customHeight="1">
      <c r="A219" s="155" t="s">
        <v>163</v>
      </c>
      <c r="B219" s="156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  <c r="V219" s="156"/>
      <c r="W219" s="156"/>
      <c r="X219" s="156"/>
      <c r="Y219" s="156"/>
      <c r="Z219" s="156"/>
      <c r="AA219" s="156"/>
      <c r="AB219" s="156"/>
      <c r="AC219" s="156"/>
      <c r="AD219" s="156"/>
      <c r="AE219" s="156"/>
      <c r="AF219" s="156"/>
      <c r="AG219" s="156"/>
      <c r="AH219" s="156"/>
      <c r="AI219" s="156"/>
      <c r="AJ219" s="156"/>
      <c r="AK219" s="156"/>
      <c r="AL219" s="156"/>
      <c r="AM219" s="156"/>
      <c r="AN219" s="156"/>
      <c r="AO219" s="156"/>
      <c r="AP219" s="156"/>
      <c r="AQ219" s="156"/>
      <c r="AR219" s="156"/>
      <c r="AS219" s="157"/>
      <c r="AT219" s="140"/>
      <c r="AU219" s="141"/>
      <c r="AV219" s="141"/>
      <c r="AW219" s="141"/>
      <c r="AX219" s="141"/>
      <c r="AY219" s="141"/>
      <c r="AZ219" s="141"/>
      <c r="BA219" s="141"/>
      <c r="BB219" s="141"/>
      <c r="BC219" s="141"/>
      <c r="BD219" s="141"/>
      <c r="BE219" s="141"/>
      <c r="BF219" s="141"/>
      <c r="BG219" s="141"/>
      <c r="BH219" s="141"/>
      <c r="BI219" s="142"/>
      <c r="BJ219" s="149">
        <v>90000</v>
      </c>
      <c r="BK219" s="150"/>
      <c r="BL219" s="150"/>
      <c r="BM219" s="150"/>
      <c r="BN219" s="150"/>
      <c r="BO219" s="150"/>
      <c r="BP219" s="150"/>
      <c r="BQ219" s="150"/>
      <c r="BR219" s="150"/>
      <c r="BS219" s="150"/>
      <c r="BT219" s="150"/>
      <c r="BU219" s="150"/>
      <c r="BV219" s="150"/>
      <c r="BW219" s="150"/>
      <c r="BX219" s="150"/>
      <c r="BY219" s="150"/>
      <c r="BZ219" s="151"/>
      <c r="CA219" s="149">
        <v>90000</v>
      </c>
      <c r="CB219" s="150"/>
      <c r="CC219" s="150"/>
      <c r="CD219" s="150"/>
      <c r="CE219" s="150"/>
      <c r="CF219" s="150"/>
      <c r="CG219" s="150"/>
      <c r="CH219" s="150"/>
      <c r="CI219" s="150"/>
      <c r="CJ219" s="150"/>
      <c r="CK219" s="150"/>
      <c r="CL219" s="150"/>
      <c r="CM219" s="150"/>
      <c r="CN219" s="150"/>
      <c r="CO219" s="151"/>
      <c r="CP219" s="158"/>
      <c r="CQ219" s="159"/>
      <c r="CR219" s="159"/>
      <c r="CS219" s="159"/>
      <c r="CT219" s="159"/>
      <c r="CU219" s="159"/>
      <c r="CV219" s="159"/>
      <c r="CW219" s="159"/>
      <c r="CX219" s="159"/>
      <c r="CY219" s="159"/>
      <c r="CZ219" s="159"/>
      <c r="DA219" s="159"/>
      <c r="DB219" s="159"/>
      <c r="DC219" s="159"/>
      <c r="DD219" s="160"/>
    </row>
    <row r="220" spans="1:108" s="45" customFormat="1" ht="48" customHeight="1" collapsed="1">
      <c r="A220" s="155" t="s">
        <v>200</v>
      </c>
      <c r="B220" s="156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6"/>
      <c r="AF220" s="156"/>
      <c r="AG220" s="156"/>
      <c r="AH220" s="156"/>
      <c r="AI220" s="156"/>
      <c r="AJ220" s="156"/>
      <c r="AK220" s="156"/>
      <c r="AL220" s="156"/>
      <c r="AM220" s="156"/>
      <c r="AN220" s="156"/>
      <c r="AO220" s="156"/>
      <c r="AP220" s="156"/>
      <c r="AQ220" s="156"/>
      <c r="AR220" s="156"/>
      <c r="AS220" s="157"/>
      <c r="AT220" s="86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8"/>
      <c r="BJ220" s="134">
        <v>10244.98</v>
      </c>
      <c r="BK220" s="135"/>
      <c r="BL220" s="135"/>
      <c r="BM220" s="135"/>
      <c r="BN220" s="135"/>
      <c r="BO220" s="135"/>
      <c r="BP220" s="135"/>
      <c r="BQ220" s="135"/>
      <c r="BR220" s="135"/>
      <c r="BS220" s="135"/>
      <c r="BT220" s="135"/>
      <c r="BU220" s="135"/>
      <c r="BV220" s="135"/>
      <c r="BW220" s="135"/>
      <c r="BX220" s="135"/>
      <c r="BY220" s="135"/>
      <c r="BZ220" s="136"/>
      <c r="CA220" s="134">
        <v>10244.98</v>
      </c>
      <c r="CB220" s="135"/>
      <c r="CC220" s="135"/>
      <c r="CD220" s="135"/>
      <c r="CE220" s="135"/>
      <c r="CF220" s="135"/>
      <c r="CG220" s="135"/>
      <c r="CH220" s="135"/>
      <c r="CI220" s="135"/>
      <c r="CJ220" s="135"/>
      <c r="CK220" s="135"/>
      <c r="CL220" s="135"/>
      <c r="CM220" s="135"/>
      <c r="CN220" s="135"/>
      <c r="CO220" s="136"/>
      <c r="CP220" s="137"/>
      <c r="CQ220" s="138"/>
      <c r="CR220" s="138"/>
      <c r="CS220" s="138"/>
      <c r="CT220" s="138"/>
      <c r="CU220" s="138"/>
      <c r="CV220" s="138"/>
      <c r="CW220" s="138"/>
      <c r="CX220" s="138"/>
      <c r="CY220" s="138"/>
      <c r="CZ220" s="138"/>
      <c r="DA220" s="138"/>
      <c r="DB220" s="138"/>
      <c r="DC220" s="138"/>
      <c r="DD220" s="139"/>
    </row>
    <row r="221" spans="1:108" s="46" customFormat="1" ht="36" customHeight="1" hidden="1" outlineLevel="1">
      <c r="A221" s="191" t="s">
        <v>163</v>
      </c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  <c r="M221" s="192"/>
      <c r="N221" s="192"/>
      <c r="O221" s="192"/>
      <c r="P221" s="192"/>
      <c r="Q221" s="192"/>
      <c r="R221" s="192"/>
      <c r="S221" s="192"/>
      <c r="T221" s="192"/>
      <c r="U221" s="192"/>
      <c r="V221" s="192"/>
      <c r="W221" s="192"/>
      <c r="X221" s="192"/>
      <c r="Y221" s="192"/>
      <c r="Z221" s="192"/>
      <c r="AA221" s="192"/>
      <c r="AB221" s="192"/>
      <c r="AC221" s="192"/>
      <c r="AD221" s="192"/>
      <c r="AE221" s="192"/>
      <c r="AF221" s="192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  <c r="AR221" s="192"/>
      <c r="AS221" s="193"/>
      <c r="AT221" s="167"/>
      <c r="AU221" s="168"/>
      <c r="AV221" s="168"/>
      <c r="AW221" s="168"/>
      <c r="AX221" s="168"/>
      <c r="AY221" s="168"/>
      <c r="AZ221" s="168"/>
      <c r="BA221" s="168"/>
      <c r="BB221" s="168"/>
      <c r="BC221" s="168"/>
      <c r="BD221" s="168"/>
      <c r="BE221" s="168"/>
      <c r="BF221" s="168"/>
      <c r="BG221" s="168"/>
      <c r="BH221" s="168"/>
      <c r="BI221" s="169"/>
      <c r="BJ221" s="176"/>
      <c r="BK221" s="177"/>
      <c r="BL221" s="177"/>
      <c r="BM221" s="177"/>
      <c r="BN221" s="177"/>
      <c r="BO221" s="177"/>
      <c r="BP221" s="177"/>
      <c r="BQ221" s="177"/>
      <c r="BR221" s="177"/>
      <c r="BS221" s="177"/>
      <c r="BT221" s="177"/>
      <c r="BU221" s="177"/>
      <c r="BV221" s="177"/>
      <c r="BW221" s="177"/>
      <c r="BX221" s="177"/>
      <c r="BY221" s="177"/>
      <c r="BZ221" s="178"/>
      <c r="CA221" s="176"/>
      <c r="CB221" s="177"/>
      <c r="CC221" s="177"/>
      <c r="CD221" s="177"/>
      <c r="CE221" s="177"/>
      <c r="CF221" s="177"/>
      <c r="CG221" s="177"/>
      <c r="CH221" s="177"/>
      <c r="CI221" s="177"/>
      <c r="CJ221" s="177"/>
      <c r="CK221" s="177"/>
      <c r="CL221" s="177"/>
      <c r="CM221" s="177"/>
      <c r="CN221" s="177"/>
      <c r="CO221" s="178"/>
      <c r="CP221" s="123"/>
      <c r="CQ221" s="124"/>
      <c r="CR221" s="124"/>
      <c r="CS221" s="124"/>
      <c r="CT221" s="124"/>
      <c r="CU221" s="124"/>
      <c r="CV221" s="124"/>
      <c r="CW221" s="124"/>
      <c r="CX221" s="124"/>
      <c r="CY221" s="124"/>
      <c r="CZ221" s="124"/>
      <c r="DA221" s="124"/>
      <c r="DB221" s="124"/>
      <c r="DC221" s="124"/>
      <c r="DD221" s="125"/>
    </row>
    <row r="222" spans="1:108" s="46" customFormat="1" ht="22.5" customHeight="1" hidden="1" outlineLevel="1">
      <c r="A222" s="186"/>
      <c r="B222" s="187"/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87"/>
      <c r="AF222" s="187"/>
      <c r="AG222" s="187"/>
      <c r="AH222" s="187"/>
      <c r="AI222" s="187"/>
      <c r="AJ222" s="187"/>
      <c r="AK222" s="187"/>
      <c r="AL222" s="187"/>
      <c r="AM222" s="187"/>
      <c r="AN222" s="187"/>
      <c r="AO222" s="187"/>
      <c r="AP222" s="187"/>
      <c r="AQ222" s="187"/>
      <c r="AR222" s="187"/>
      <c r="AS222" s="188"/>
      <c r="AT222" s="167"/>
      <c r="AU222" s="168"/>
      <c r="AV222" s="168"/>
      <c r="AW222" s="168"/>
      <c r="AX222" s="168"/>
      <c r="AY222" s="168"/>
      <c r="AZ222" s="168"/>
      <c r="BA222" s="168"/>
      <c r="BB222" s="168"/>
      <c r="BC222" s="168"/>
      <c r="BD222" s="168"/>
      <c r="BE222" s="168"/>
      <c r="BF222" s="168"/>
      <c r="BG222" s="168"/>
      <c r="BH222" s="168"/>
      <c r="BI222" s="169"/>
      <c r="BJ222" s="161"/>
      <c r="BK222" s="162"/>
      <c r="BL222" s="162"/>
      <c r="BM222" s="162"/>
      <c r="BN222" s="162"/>
      <c r="BO222" s="162"/>
      <c r="BP222" s="162"/>
      <c r="BQ222" s="162"/>
      <c r="BR222" s="162"/>
      <c r="BS222" s="162"/>
      <c r="BT222" s="162"/>
      <c r="BU222" s="162"/>
      <c r="BV222" s="162"/>
      <c r="BW222" s="162"/>
      <c r="BX222" s="162"/>
      <c r="BY222" s="162"/>
      <c r="BZ222" s="163"/>
      <c r="CA222" s="161"/>
      <c r="CB222" s="162"/>
      <c r="CC222" s="162"/>
      <c r="CD222" s="162"/>
      <c r="CE222" s="162"/>
      <c r="CF222" s="162"/>
      <c r="CG222" s="162"/>
      <c r="CH222" s="162"/>
      <c r="CI222" s="162"/>
      <c r="CJ222" s="162"/>
      <c r="CK222" s="162"/>
      <c r="CL222" s="162"/>
      <c r="CM222" s="162"/>
      <c r="CN222" s="162"/>
      <c r="CO222" s="163"/>
      <c r="CP222" s="123"/>
      <c r="CQ222" s="124"/>
      <c r="CR222" s="124"/>
      <c r="CS222" s="124"/>
      <c r="CT222" s="124"/>
      <c r="CU222" s="124"/>
      <c r="CV222" s="124"/>
      <c r="CW222" s="124"/>
      <c r="CX222" s="124"/>
      <c r="CY222" s="124"/>
      <c r="CZ222" s="124"/>
      <c r="DA222" s="124"/>
      <c r="DB222" s="124"/>
      <c r="DC222" s="124"/>
      <c r="DD222" s="125"/>
    </row>
    <row r="223" spans="1:108" s="45" customFormat="1" ht="29.25" customHeight="1" hidden="1" outlineLevel="1">
      <c r="A223" s="47"/>
      <c r="B223" s="189" t="s">
        <v>90</v>
      </c>
      <c r="C223" s="189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89"/>
      <c r="O223" s="189"/>
      <c r="P223" s="189"/>
      <c r="Q223" s="189"/>
      <c r="R223" s="189"/>
      <c r="S223" s="189"/>
      <c r="T223" s="189"/>
      <c r="U223" s="189"/>
      <c r="V223" s="189"/>
      <c r="W223" s="189"/>
      <c r="X223" s="189"/>
      <c r="Y223" s="189"/>
      <c r="Z223" s="189"/>
      <c r="AA223" s="189"/>
      <c r="AB223" s="189"/>
      <c r="AC223" s="189"/>
      <c r="AD223" s="189"/>
      <c r="AE223" s="189"/>
      <c r="AF223" s="189"/>
      <c r="AG223" s="189"/>
      <c r="AH223" s="189"/>
      <c r="AI223" s="189"/>
      <c r="AJ223" s="189"/>
      <c r="AK223" s="189"/>
      <c r="AL223" s="189"/>
      <c r="AM223" s="189"/>
      <c r="AN223" s="189"/>
      <c r="AO223" s="189"/>
      <c r="AP223" s="189"/>
      <c r="AQ223" s="189"/>
      <c r="AR223" s="189"/>
      <c r="AS223" s="190"/>
      <c r="AT223" s="173">
        <v>500</v>
      </c>
      <c r="AU223" s="174"/>
      <c r="AV223" s="174"/>
      <c r="AW223" s="174"/>
      <c r="AX223" s="174"/>
      <c r="AY223" s="174"/>
      <c r="AZ223" s="174"/>
      <c r="BA223" s="174"/>
      <c r="BB223" s="174"/>
      <c r="BC223" s="174"/>
      <c r="BD223" s="174"/>
      <c r="BE223" s="174"/>
      <c r="BF223" s="174"/>
      <c r="BG223" s="174"/>
      <c r="BH223" s="174"/>
      <c r="BI223" s="175"/>
      <c r="BJ223" s="161"/>
      <c r="BK223" s="162"/>
      <c r="BL223" s="162"/>
      <c r="BM223" s="162"/>
      <c r="BN223" s="162"/>
      <c r="BO223" s="162"/>
      <c r="BP223" s="162"/>
      <c r="BQ223" s="162"/>
      <c r="BR223" s="162"/>
      <c r="BS223" s="162"/>
      <c r="BT223" s="162"/>
      <c r="BU223" s="162"/>
      <c r="BV223" s="162"/>
      <c r="BW223" s="162"/>
      <c r="BX223" s="162"/>
      <c r="BY223" s="162"/>
      <c r="BZ223" s="163"/>
      <c r="CA223" s="161"/>
      <c r="CB223" s="162"/>
      <c r="CC223" s="162"/>
      <c r="CD223" s="162"/>
      <c r="CE223" s="162"/>
      <c r="CF223" s="162"/>
      <c r="CG223" s="162"/>
      <c r="CH223" s="162"/>
      <c r="CI223" s="162"/>
      <c r="CJ223" s="162"/>
      <c r="CK223" s="162"/>
      <c r="CL223" s="162"/>
      <c r="CM223" s="162"/>
      <c r="CN223" s="162"/>
      <c r="CO223" s="163"/>
      <c r="CP223" s="110"/>
      <c r="CQ223" s="111"/>
      <c r="CR223" s="111"/>
      <c r="CS223" s="111"/>
      <c r="CT223" s="111"/>
      <c r="CU223" s="111"/>
      <c r="CV223" s="111"/>
      <c r="CW223" s="111"/>
      <c r="CX223" s="111"/>
      <c r="CY223" s="111"/>
      <c r="CZ223" s="111"/>
      <c r="DA223" s="111"/>
      <c r="DB223" s="111"/>
      <c r="DC223" s="111"/>
      <c r="DD223" s="112"/>
    </row>
    <row r="224" spans="1:108" s="46" customFormat="1" ht="15" customHeight="1" hidden="1" outlineLevel="1">
      <c r="A224" s="170" t="s">
        <v>151</v>
      </c>
      <c r="B224" s="171"/>
      <c r="C224" s="171"/>
      <c r="D224" s="171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  <c r="AK224" s="171"/>
      <c r="AL224" s="171"/>
      <c r="AM224" s="171"/>
      <c r="AN224" s="171"/>
      <c r="AO224" s="171"/>
      <c r="AP224" s="171"/>
      <c r="AQ224" s="171"/>
      <c r="AR224" s="171"/>
      <c r="AS224" s="172"/>
      <c r="AT224" s="167"/>
      <c r="AU224" s="168"/>
      <c r="AV224" s="168"/>
      <c r="AW224" s="168"/>
      <c r="AX224" s="168"/>
      <c r="AY224" s="168"/>
      <c r="AZ224" s="168"/>
      <c r="BA224" s="168"/>
      <c r="BB224" s="168"/>
      <c r="BC224" s="168"/>
      <c r="BD224" s="168"/>
      <c r="BE224" s="168"/>
      <c r="BF224" s="168"/>
      <c r="BG224" s="168"/>
      <c r="BH224" s="168"/>
      <c r="BI224" s="169"/>
      <c r="BJ224" s="161"/>
      <c r="BK224" s="162"/>
      <c r="BL224" s="162"/>
      <c r="BM224" s="162"/>
      <c r="BN224" s="162"/>
      <c r="BO224" s="162"/>
      <c r="BP224" s="162"/>
      <c r="BQ224" s="162"/>
      <c r="BR224" s="162"/>
      <c r="BS224" s="162"/>
      <c r="BT224" s="162"/>
      <c r="BU224" s="162"/>
      <c r="BV224" s="162"/>
      <c r="BW224" s="162"/>
      <c r="BX224" s="162"/>
      <c r="BY224" s="162"/>
      <c r="BZ224" s="163"/>
      <c r="CA224" s="161"/>
      <c r="CB224" s="162"/>
      <c r="CC224" s="162"/>
      <c r="CD224" s="162"/>
      <c r="CE224" s="162"/>
      <c r="CF224" s="162"/>
      <c r="CG224" s="162"/>
      <c r="CH224" s="162"/>
      <c r="CI224" s="162"/>
      <c r="CJ224" s="162"/>
      <c r="CK224" s="162"/>
      <c r="CL224" s="162"/>
      <c r="CM224" s="162"/>
      <c r="CN224" s="162"/>
      <c r="CO224" s="163"/>
      <c r="CP224" s="123"/>
      <c r="CQ224" s="124"/>
      <c r="CR224" s="124"/>
      <c r="CS224" s="124"/>
      <c r="CT224" s="124"/>
      <c r="CU224" s="124"/>
      <c r="CV224" s="124"/>
      <c r="CW224" s="124"/>
      <c r="CX224" s="124"/>
      <c r="CY224" s="124"/>
      <c r="CZ224" s="124"/>
      <c r="DA224" s="124"/>
      <c r="DB224" s="124"/>
      <c r="DC224" s="124"/>
      <c r="DD224" s="125"/>
    </row>
    <row r="225" spans="1:108" s="46" customFormat="1" ht="28.5" customHeight="1" hidden="1" outlineLevel="1">
      <c r="A225" s="170" t="s">
        <v>152</v>
      </c>
      <c r="B225" s="171"/>
      <c r="C225" s="171"/>
      <c r="D225" s="171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  <c r="AK225" s="171"/>
      <c r="AL225" s="171"/>
      <c r="AM225" s="171"/>
      <c r="AN225" s="171"/>
      <c r="AO225" s="171"/>
      <c r="AP225" s="171"/>
      <c r="AQ225" s="171"/>
      <c r="AR225" s="171"/>
      <c r="AS225" s="172"/>
      <c r="AT225" s="167"/>
      <c r="AU225" s="168"/>
      <c r="AV225" s="168"/>
      <c r="AW225" s="168"/>
      <c r="AX225" s="168"/>
      <c r="AY225" s="168"/>
      <c r="AZ225" s="168"/>
      <c r="BA225" s="168"/>
      <c r="BB225" s="168"/>
      <c r="BC225" s="168"/>
      <c r="BD225" s="168"/>
      <c r="BE225" s="168"/>
      <c r="BF225" s="168"/>
      <c r="BG225" s="168"/>
      <c r="BH225" s="168"/>
      <c r="BI225" s="169"/>
      <c r="BJ225" s="161"/>
      <c r="BK225" s="162"/>
      <c r="BL225" s="162"/>
      <c r="BM225" s="162"/>
      <c r="BN225" s="162"/>
      <c r="BO225" s="162"/>
      <c r="BP225" s="162"/>
      <c r="BQ225" s="162"/>
      <c r="BR225" s="162"/>
      <c r="BS225" s="162"/>
      <c r="BT225" s="162"/>
      <c r="BU225" s="162"/>
      <c r="BV225" s="162"/>
      <c r="BW225" s="162"/>
      <c r="BX225" s="162"/>
      <c r="BY225" s="162"/>
      <c r="BZ225" s="163"/>
      <c r="CA225" s="161"/>
      <c r="CB225" s="162"/>
      <c r="CC225" s="162"/>
      <c r="CD225" s="162"/>
      <c r="CE225" s="162"/>
      <c r="CF225" s="162"/>
      <c r="CG225" s="162"/>
      <c r="CH225" s="162"/>
      <c r="CI225" s="162"/>
      <c r="CJ225" s="162"/>
      <c r="CK225" s="162"/>
      <c r="CL225" s="162"/>
      <c r="CM225" s="162"/>
      <c r="CN225" s="162"/>
      <c r="CO225" s="163"/>
      <c r="CP225" s="123"/>
      <c r="CQ225" s="124"/>
      <c r="CR225" s="124"/>
      <c r="CS225" s="124"/>
      <c r="CT225" s="124"/>
      <c r="CU225" s="124"/>
      <c r="CV225" s="124"/>
      <c r="CW225" s="124"/>
      <c r="CX225" s="124"/>
      <c r="CY225" s="124"/>
      <c r="CZ225" s="124"/>
      <c r="DA225" s="124"/>
      <c r="DB225" s="124"/>
      <c r="DC225" s="124"/>
      <c r="DD225" s="125"/>
    </row>
    <row r="226" spans="1:108" s="46" customFormat="1" ht="15" customHeight="1" hidden="1" outlineLevel="1">
      <c r="A226" s="164"/>
      <c r="B226" s="165"/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  <c r="AH226" s="165"/>
      <c r="AI226" s="165"/>
      <c r="AJ226" s="165"/>
      <c r="AK226" s="165"/>
      <c r="AL226" s="165"/>
      <c r="AM226" s="165"/>
      <c r="AN226" s="165"/>
      <c r="AO226" s="165"/>
      <c r="AP226" s="165"/>
      <c r="AQ226" s="165"/>
      <c r="AR226" s="165"/>
      <c r="AS226" s="166"/>
      <c r="AT226" s="167"/>
      <c r="AU226" s="168"/>
      <c r="AV226" s="168"/>
      <c r="AW226" s="168"/>
      <c r="AX226" s="168"/>
      <c r="AY226" s="168"/>
      <c r="AZ226" s="168"/>
      <c r="BA226" s="168"/>
      <c r="BB226" s="168"/>
      <c r="BC226" s="168"/>
      <c r="BD226" s="168"/>
      <c r="BE226" s="168"/>
      <c r="BF226" s="168"/>
      <c r="BG226" s="168"/>
      <c r="BH226" s="168"/>
      <c r="BI226" s="169"/>
      <c r="BJ226" s="161"/>
      <c r="BK226" s="162"/>
      <c r="BL226" s="162"/>
      <c r="BM226" s="162"/>
      <c r="BN226" s="162"/>
      <c r="BO226" s="162"/>
      <c r="BP226" s="162"/>
      <c r="BQ226" s="162"/>
      <c r="BR226" s="162"/>
      <c r="BS226" s="162"/>
      <c r="BT226" s="162"/>
      <c r="BU226" s="162"/>
      <c r="BV226" s="162"/>
      <c r="BW226" s="162"/>
      <c r="BX226" s="162"/>
      <c r="BY226" s="162"/>
      <c r="BZ226" s="163"/>
      <c r="CA226" s="161"/>
      <c r="CB226" s="162"/>
      <c r="CC226" s="162"/>
      <c r="CD226" s="162"/>
      <c r="CE226" s="162"/>
      <c r="CF226" s="162"/>
      <c r="CG226" s="162"/>
      <c r="CH226" s="162"/>
      <c r="CI226" s="162"/>
      <c r="CJ226" s="162"/>
      <c r="CK226" s="162"/>
      <c r="CL226" s="162"/>
      <c r="CM226" s="162"/>
      <c r="CN226" s="162"/>
      <c r="CO226" s="163"/>
      <c r="CP226" s="123"/>
      <c r="CQ226" s="124"/>
      <c r="CR226" s="124"/>
      <c r="CS226" s="124"/>
      <c r="CT226" s="124"/>
      <c r="CU226" s="124"/>
      <c r="CV226" s="124"/>
      <c r="CW226" s="124"/>
      <c r="CX226" s="124"/>
      <c r="CY226" s="124"/>
      <c r="CZ226" s="124"/>
      <c r="DA226" s="124"/>
      <c r="DB226" s="124"/>
      <c r="DC226" s="124"/>
      <c r="DD226" s="125"/>
    </row>
    <row r="227" spans="1:108" s="45" customFormat="1" ht="14.25" customHeight="1" hidden="1" outlineLevel="1">
      <c r="A227" s="47"/>
      <c r="B227" s="108" t="s">
        <v>1</v>
      </c>
      <c r="C227" s="108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9"/>
      <c r="AT227" s="173"/>
      <c r="AU227" s="174"/>
      <c r="AV227" s="174"/>
      <c r="AW227" s="174"/>
      <c r="AX227" s="174"/>
      <c r="AY227" s="174"/>
      <c r="AZ227" s="174"/>
      <c r="BA227" s="174"/>
      <c r="BB227" s="174"/>
      <c r="BC227" s="174"/>
      <c r="BD227" s="174"/>
      <c r="BE227" s="174"/>
      <c r="BF227" s="174"/>
      <c r="BG227" s="174"/>
      <c r="BH227" s="174"/>
      <c r="BI227" s="175"/>
      <c r="BJ227" s="161"/>
      <c r="BK227" s="162"/>
      <c r="BL227" s="162"/>
      <c r="BM227" s="162"/>
      <c r="BN227" s="162"/>
      <c r="BO227" s="162"/>
      <c r="BP227" s="162"/>
      <c r="BQ227" s="162"/>
      <c r="BR227" s="162"/>
      <c r="BS227" s="162"/>
      <c r="BT227" s="162"/>
      <c r="BU227" s="162"/>
      <c r="BV227" s="162"/>
      <c r="BW227" s="162"/>
      <c r="BX227" s="162"/>
      <c r="BY227" s="162"/>
      <c r="BZ227" s="163"/>
      <c r="CA227" s="161"/>
      <c r="CB227" s="162"/>
      <c r="CC227" s="162"/>
      <c r="CD227" s="162"/>
      <c r="CE227" s="162"/>
      <c r="CF227" s="162"/>
      <c r="CG227" s="162"/>
      <c r="CH227" s="162"/>
      <c r="CI227" s="162"/>
      <c r="CJ227" s="162"/>
      <c r="CK227" s="162"/>
      <c r="CL227" s="162"/>
      <c r="CM227" s="162"/>
      <c r="CN227" s="162"/>
      <c r="CO227" s="163"/>
      <c r="CP227" s="110"/>
      <c r="CQ227" s="111"/>
      <c r="CR227" s="111"/>
      <c r="CS227" s="111"/>
      <c r="CT227" s="111"/>
      <c r="CU227" s="111"/>
      <c r="CV227" s="111"/>
      <c r="CW227" s="111"/>
      <c r="CX227" s="111"/>
      <c r="CY227" s="111"/>
      <c r="CZ227" s="111"/>
      <c r="DA227" s="111"/>
      <c r="DB227" s="111"/>
      <c r="DC227" s="111"/>
      <c r="DD227" s="112"/>
    </row>
    <row r="228" spans="1:108" s="45" customFormat="1" ht="45" customHeight="1" hidden="1" outlineLevel="1">
      <c r="A228" s="47"/>
      <c r="B228" s="184" t="s">
        <v>115</v>
      </c>
      <c r="C228" s="184"/>
      <c r="D228" s="184"/>
      <c r="E228" s="184"/>
      <c r="F228" s="184"/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5"/>
      <c r="AT228" s="173">
        <v>520</v>
      </c>
      <c r="AU228" s="174"/>
      <c r="AV228" s="174"/>
      <c r="AW228" s="174"/>
      <c r="AX228" s="174"/>
      <c r="AY228" s="174"/>
      <c r="AZ228" s="174"/>
      <c r="BA228" s="174"/>
      <c r="BB228" s="174"/>
      <c r="BC228" s="174"/>
      <c r="BD228" s="174"/>
      <c r="BE228" s="174"/>
      <c r="BF228" s="174"/>
      <c r="BG228" s="174"/>
      <c r="BH228" s="174"/>
      <c r="BI228" s="175"/>
      <c r="BJ228" s="161"/>
      <c r="BK228" s="162"/>
      <c r="BL228" s="162"/>
      <c r="BM228" s="162"/>
      <c r="BN228" s="162"/>
      <c r="BO228" s="162"/>
      <c r="BP228" s="162"/>
      <c r="BQ228" s="162"/>
      <c r="BR228" s="162"/>
      <c r="BS228" s="162"/>
      <c r="BT228" s="162"/>
      <c r="BU228" s="162"/>
      <c r="BV228" s="162"/>
      <c r="BW228" s="162"/>
      <c r="BX228" s="162"/>
      <c r="BY228" s="162"/>
      <c r="BZ228" s="163"/>
      <c r="CA228" s="161"/>
      <c r="CB228" s="162"/>
      <c r="CC228" s="162"/>
      <c r="CD228" s="162"/>
      <c r="CE228" s="162"/>
      <c r="CF228" s="162"/>
      <c r="CG228" s="162"/>
      <c r="CH228" s="162"/>
      <c r="CI228" s="162"/>
      <c r="CJ228" s="162"/>
      <c r="CK228" s="162"/>
      <c r="CL228" s="162"/>
      <c r="CM228" s="162"/>
      <c r="CN228" s="162"/>
      <c r="CO228" s="163"/>
      <c r="CP228" s="110"/>
      <c r="CQ228" s="111"/>
      <c r="CR228" s="111"/>
      <c r="CS228" s="111"/>
      <c r="CT228" s="111"/>
      <c r="CU228" s="111"/>
      <c r="CV228" s="111"/>
      <c r="CW228" s="111"/>
      <c r="CX228" s="111"/>
      <c r="CY228" s="111"/>
      <c r="CZ228" s="111"/>
      <c r="DA228" s="111"/>
      <c r="DB228" s="111"/>
      <c r="DC228" s="111"/>
      <c r="DD228" s="112"/>
    </row>
    <row r="229" spans="1:108" s="46" customFormat="1" ht="28.5" customHeight="1" hidden="1" outlineLevel="1">
      <c r="A229" s="170" t="s">
        <v>151</v>
      </c>
      <c r="B229" s="171"/>
      <c r="C229" s="171"/>
      <c r="D229" s="171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  <c r="AG229" s="171"/>
      <c r="AH229" s="171"/>
      <c r="AI229" s="171"/>
      <c r="AJ229" s="171"/>
      <c r="AK229" s="171"/>
      <c r="AL229" s="171"/>
      <c r="AM229" s="171"/>
      <c r="AN229" s="171"/>
      <c r="AO229" s="171"/>
      <c r="AP229" s="171"/>
      <c r="AQ229" s="171"/>
      <c r="AR229" s="171"/>
      <c r="AS229" s="172"/>
      <c r="AT229" s="167"/>
      <c r="AU229" s="168"/>
      <c r="AV229" s="168"/>
      <c r="AW229" s="168"/>
      <c r="AX229" s="168"/>
      <c r="AY229" s="168"/>
      <c r="AZ229" s="168"/>
      <c r="BA229" s="168"/>
      <c r="BB229" s="168"/>
      <c r="BC229" s="168"/>
      <c r="BD229" s="168"/>
      <c r="BE229" s="168"/>
      <c r="BF229" s="168"/>
      <c r="BG229" s="168"/>
      <c r="BH229" s="168"/>
      <c r="BI229" s="169"/>
      <c r="BJ229" s="161"/>
      <c r="BK229" s="162"/>
      <c r="BL229" s="162"/>
      <c r="BM229" s="162"/>
      <c r="BN229" s="162"/>
      <c r="BO229" s="162"/>
      <c r="BP229" s="162"/>
      <c r="BQ229" s="162"/>
      <c r="BR229" s="162"/>
      <c r="BS229" s="162"/>
      <c r="BT229" s="162"/>
      <c r="BU229" s="162"/>
      <c r="BV229" s="162"/>
      <c r="BW229" s="162"/>
      <c r="BX229" s="162"/>
      <c r="BY229" s="162"/>
      <c r="BZ229" s="163"/>
      <c r="CA229" s="161"/>
      <c r="CB229" s="162"/>
      <c r="CC229" s="162"/>
      <c r="CD229" s="162"/>
      <c r="CE229" s="162"/>
      <c r="CF229" s="162"/>
      <c r="CG229" s="162"/>
      <c r="CH229" s="162"/>
      <c r="CI229" s="162"/>
      <c r="CJ229" s="162"/>
      <c r="CK229" s="162"/>
      <c r="CL229" s="162"/>
      <c r="CM229" s="162"/>
      <c r="CN229" s="162"/>
      <c r="CO229" s="163"/>
      <c r="CP229" s="123"/>
      <c r="CQ229" s="124"/>
      <c r="CR229" s="124"/>
      <c r="CS229" s="124"/>
      <c r="CT229" s="124"/>
      <c r="CU229" s="124"/>
      <c r="CV229" s="124"/>
      <c r="CW229" s="124"/>
      <c r="CX229" s="124"/>
      <c r="CY229" s="124"/>
      <c r="CZ229" s="124"/>
      <c r="DA229" s="124"/>
      <c r="DB229" s="124"/>
      <c r="DC229" s="124"/>
      <c r="DD229" s="125"/>
    </row>
    <row r="230" spans="1:108" s="46" customFormat="1" ht="30.75" customHeight="1" hidden="1" outlineLevel="1">
      <c r="A230" s="170" t="s">
        <v>152</v>
      </c>
      <c r="B230" s="171"/>
      <c r="C230" s="171"/>
      <c r="D230" s="171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  <c r="AG230" s="171"/>
      <c r="AH230" s="171"/>
      <c r="AI230" s="171"/>
      <c r="AJ230" s="171"/>
      <c r="AK230" s="171"/>
      <c r="AL230" s="171"/>
      <c r="AM230" s="171"/>
      <c r="AN230" s="171"/>
      <c r="AO230" s="171"/>
      <c r="AP230" s="171"/>
      <c r="AQ230" s="171"/>
      <c r="AR230" s="171"/>
      <c r="AS230" s="172"/>
      <c r="AT230" s="167"/>
      <c r="AU230" s="168"/>
      <c r="AV230" s="168"/>
      <c r="AW230" s="168"/>
      <c r="AX230" s="168"/>
      <c r="AY230" s="168"/>
      <c r="AZ230" s="168"/>
      <c r="BA230" s="168"/>
      <c r="BB230" s="168"/>
      <c r="BC230" s="168"/>
      <c r="BD230" s="168"/>
      <c r="BE230" s="168"/>
      <c r="BF230" s="168"/>
      <c r="BG230" s="168"/>
      <c r="BH230" s="168"/>
      <c r="BI230" s="169"/>
      <c r="BJ230" s="161"/>
      <c r="BK230" s="162"/>
      <c r="BL230" s="162"/>
      <c r="BM230" s="162"/>
      <c r="BN230" s="162"/>
      <c r="BO230" s="162"/>
      <c r="BP230" s="162"/>
      <c r="BQ230" s="162"/>
      <c r="BR230" s="162"/>
      <c r="BS230" s="162"/>
      <c r="BT230" s="162"/>
      <c r="BU230" s="162"/>
      <c r="BV230" s="162"/>
      <c r="BW230" s="162"/>
      <c r="BX230" s="162"/>
      <c r="BY230" s="162"/>
      <c r="BZ230" s="163"/>
      <c r="CA230" s="161"/>
      <c r="CB230" s="162"/>
      <c r="CC230" s="162"/>
      <c r="CD230" s="162"/>
      <c r="CE230" s="162"/>
      <c r="CF230" s="162"/>
      <c r="CG230" s="162"/>
      <c r="CH230" s="162"/>
      <c r="CI230" s="162"/>
      <c r="CJ230" s="162"/>
      <c r="CK230" s="162"/>
      <c r="CL230" s="162"/>
      <c r="CM230" s="162"/>
      <c r="CN230" s="162"/>
      <c r="CO230" s="163"/>
      <c r="CP230" s="123"/>
      <c r="CQ230" s="124"/>
      <c r="CR230" s="124"/>
      <c r="CS230" s="124"/>
      <c r="CT230" s="124"/>
      <c r="CU230" s="124"/>
      <c r="CV230" s="124"/>
      <c r="CW230" s="124"/>
      <c r="CX230" s="124"/>
      <c r="CY230" s="124"/>
      <c r="CZ230" s="124"/>
      <c r="DA230" s="124"/>
      <c r="DB230" s="124"/>
      <c r="DC230" s="124"/>
      <c r="DD230" s="125"/>
    </row>
    <row r="231" spans="1:108" s="46" customFormat="1" ht="15" customHeight="1" hidden="1" outlineLevel="1">
      <c r="A231" s="164"/>
      <c r="B231" s="165"/>
      <c r="C231" s="165"/>
      <c r="D231" s="165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  <c r="AH231" s="165"/>
      <c r="AI231" s="165"/>
      <c r="AJ231" s="165"/>
      <c r="AK231" s="165"/>
      <c r="AL231" s="165"/>
      <c r="AM231" s="165"/>
      <c r="AN231" s="165"/>
      <c r="AO231" s="165"/>
      <c r="AP231" s="165"/>
      <c r="AQ231" s="165"/>
      <c r="AR231" s="165"/>
      <c r="AS231" s="166"/>
      <c r="AT231" s="167"/>
      <c r="AU231" s="168"/>
      <c r="AV231" s="168"/>
      <c r="AW231" s="168"/>
      <c r="AX231" s="168"/>
      <c r="AY231" s="168"/>
      <c r="AZ231" s="168"/>
      <c r="BA231" s="168"/>
      <c r="BB231" s="168"/>
      <c r="BC231" s="168"/>
      <c r="BD231" s="168"/>
      <c r="BE231" s="168"/>
      <c r="BF231" s="168"/>
      <c r="BG231" s="168"/>
      <c r="BH231" s="168"/>
      <c r="BI231" s="169"/>
      <c r="BJ231" s="161"/>
      <c r="BK231" s="162"/>
      <c r="BL231" s="162"/>
      <c r="BM231" s="162"/>
      <c r="BN231" s="162"/>
      <c r="BO231" s="162"/>
      <c r="BP231" s="162"/>
      <c r="BQ231" s="162"/>
      <c r="BR231" s="162"/>
      <c r="BS231" s="162"/>
      <c r="BT231" s="162"/>
      <c r="BU231" s="162"/>
      <c r="BV231" s="162"/>
      <c r="BW231" s="162"/>
      <c r="BX231" s="162"/>
      <c r="BY231" s="162"/>
      <c r="BZ231" s="163"/>
      <c r="CA231" s="161"/>
      <c r="CB231" s="162"/>
      <c r="CC231" s="162"/>
      <c r="CD231" s="162"/>
      <c r="CE231" s="162"/>
      <c r="CF231" s="162"/>
      <c r="CG231" s="162"/>
      <c r="CH231" s="162"/>
      <c r="CI231" s="162"/>
      <c r="CJ231" s="162"/>
      <c r="CK231" s="162"/>
      <c r="CL231" s="162"/>
      <c r="CM231" s="162"/>
      <c r="CN231" s="162"/>
      <c r="CO231" s="163"/>
      <c r="CP231" s="123"/>
      <c r="CQ231" s="124"/>
      <c r="CR231" s="124"/>
      <c r="CS231" s="124"/>
      <c r="CT231" s="124"/>
      <c r="CU231" s="124"/>
      <c r="CV231" s="124"/>
      <c r="CW231" s="124"/>
      <c r="CX231" s="124"/>
      <c r="CY231" s="124"/>
      <c r="CZ231" s="124"/>
      <c r="DA231" s="124"/>
      <c r="DB231" s="124"/>
      <c r="DC231" s="124"/>
      <c r="DD231" s="125"/>
    </row>
    <row r="232" spans="1:108" s="45" customFormat="1" ht="30" customHeight="1" hidden="1" outlineLevel="1">
      <c r="A232" s="47"/>
      <c r="B232" s="184" t="s">
        <v>116</v>
      </c>
      <c r="C232" s="184"/>
      <c r="D232" s="184"/>
      <c r="E232" s="184"/>
      <c r="F232" s="184"/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184"/>
      <c r="T232" s="184"/>
      <c r="U232" s="184"/>
      <c r="V232" s="184"/>
      <c r="W232" s="184"/>
      <c r="X232" s="184"/>
      <c r="Y232" s="184"/>
      <c r="Z232" s="184"/>
      <c r="AA232" s="184"/>
      <c r="AB232" s="184"/>
      <c r="AC232" s="184"/>
      <c r="AD232" s="184"/>
      <c r="AE232" s="184"/>
      <c r="AF232" s="184"/>
      <c r="AG232" s="184"/>
      <c r="AH232" s="184"/>
      <c r="AI232" s="184"/>
      <c r="AJ232" s="184"/>
      <c r="AK232" s="184"/>
      <c r="AL232" s="184"/>
      <c r="AM232" s="184"/>
      <c r="AN232" s="184"/>
      <c r="AO232" s="184"/>
      <c r="AP232" s="184"/>
      <c r="AQ232" s="184"/>
      <c r="AR232" s="184"/>
      <c r="AS232" s="185"/>
      <c r="AT232" s="173">
        <v>530</v>
      </c>
      <c r="AU232" s="174"/>
      <c r="AV232" s="174"/>
      <c r="AW232" s="174"/>
      <c r="AX232" s="174"/>
      <c r="AY232" s="174"/>
      <c r="AZ232" s="174"/>
      <c r="BA232" s="174"/>
      <c r="BB232" s="174"/>
      <c r="BC232" s="174"/>
      <c r="BD232" s="174"/>
      <c r="BE232" s="174"/>
      <c r="BF232" s="174"/>
      <c r="BG232" s="174"/>
      <c r="BH232" s="174"/>
      <c r="BI232" s="175"/>
      <c r="BJ232" s="161"/>
      <c r="BK232" s="162"/>
      <c r="BL232" s="162"/>
      <c r="BM232" s="162"/>
      <c r="BN232" s="162"/>
      <c r="BO232" s="162"/>
      <c r="BP232" s="162"/>
      <c r="BQ232" s="162"/>
      <c r="BR232" s="162"/>
      <c r="BS232" s="162"/>
      <c r="BT232" s="162"/>
      <c r="BU232" s="162"/>
      <c r="BV232" s="162"/>
      <c r="BW232" s="162"/>
      <c r="BX232" s="162"/>
      <c r="BY232" s="162"/>
      <c r="BZ232" s="163"/>
      <c r="CA232" s="161"/>
      <c r="CB232" s="162"/>
      <c r="CC232" s="162"/>
      <c r="CD232" s="162"/>
      <c r="CE232" s="162"/>
      <c r="CF232" s="162"/>
      <c r="CG232" s="162"/>
      <c r="CH232" s="162"/>
      <c r="CI232" s="162"/>
      <c r="CJ232" s="162"/>
      <c r="CK232" s="162"/>
      <c r="CL232" s="162"/>
      <c r="CM232" s="162"/>
      <c r="CN232" s="162"/>
      <c r="CO232" s="163"/>
      <c r="CP232" s="110"/>
      <c r="CQ232" s="111"/>
      <c r="CR232" s="111"/>
      <c r="CS232" s="111"/>
      <c r="CT232" s="111"/>
      <c r="CU232" s="111"/>
      <c r="CV232" s="111"/>
      <c r="CW232" s="111"/>
      <c r="CX232" s="111"/>
      <c r="CY232" s="111"/>
      <c r="CZ232" s="111"/>
      <c r="DA232" s="111"/>
      <c r="DB232" s="111"/>
      <c r="DC232" s="111"/>
      <c r="DD232" s="112"/>
    </row>
    <row r="233" spans="1:108" s="46" customFormat="1" ht="15" customHeight="1" hidden="1" outlineLevel="1">
      <c r="A233" s="170" t="s">
        <v>151</v>
      </c>
      <c r="B233" s="171"/>
      <c r="C233" s="171"/>
      <c r="D233" s="171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  <c r="AG233" s="171"/>
      <c r="AH233" s="171"/>
      <c r="AI233" s="171"/>
      <c r="AJ233" s="171"/>
      <c r="AK233" s="171"/>
      <c r="AL233" s="171"/>
      <c r="AM233" s="171"/>
      <c r="AN233" s="171"/>
      <c r="AO233" s="171"/>
      <c r="AP233" s="171"/>
      <c r="AQ233" s="171"/>
      <c r="AR233" s="171"/>
      <c r="AS233" s="172"/>
      <c r="AT233" s="167"/>
      <c r="AU233" s="168"/>
      <c r="AV233" s="168"/>
      <c r="AW233" s="168"/>
      <c r="AX233" s="168"/>
      <c r="AY233" s="168"/>
      <c r="AZ233" s="168"/>
      <c r="BA233" s="168"/>
      <c r="BB233" s="168"/>
      <c r="BC233" s="168"/>
      <c r="BD233" s="168"/>
      <c r="BE233" s="168"/>
      <c r="BF233" s="168"/>
      <c r="BG233" s="168"/>
      <c r="BH233" s="168"/>
      <c r="BI233" s="169"/>
      <c r="BJ233" s="161"/>
      <c r="BK233" s="162"/>
      <c r="BL233" s="162"/>
      <c r="BM233" s="162"/>
      <c r="BN233" s="162"/>
      <c r="BO233" s="162"/>
      <c r="BP233" s="162"/>
      <c r="BQ233" s="162"/>
      <c r="BR233" s="162"/>
      <c r="BS233" s="162"/>
      <c r="BT233" s="162"/>
      <c r="BU233" s="162"/>
      <c r="BV233" s="162"/>
      <c r="BW233" s="162"/>
      <c r="BX233" s="162"/>
      <c r="BY233" s="162"/>
      <c r="BZ233" s="163"/>
      <c r="CA233" s="161"/>
      <c r="CB233" s="162"/>
      <c r="CC233" s="162"/>
      <c r="CD233" s="162"/>
      <c r="CE233" s="162"/>
      <c r="CF233" s="162"/>
      <c r="CG233" s="162"/>
      <c r="CH233" s="162"/>
      <c r="CI233" s="162"/>
      <c r="CJ233" s="162"/>
      <c r="CK233" s="162"/>
      <c r="CL233" s="162"/>
      <c r="CM233" s="162"/>
      <c r="CN233" s="162"/>
      <c r="CO233" s="163"/>
      <c r="CP233" s="123"/>
      <c r="CQ233" s="124"/>
      <c r="CR233" s="124"/>
      <c r="CS233" s="124"/>
      <c r="CT233" s="124"/>
      <c r="CU233" s="124"/>
      <c r="CV233" s="124"/>
      <c r="CW233" s="124"/>
      <c r="CX233" s="124"/>
      <c r="CY233" s="124"/>
      <c r="CZ233" s="124"/>
      <c r="DA233" s="124"/>
      <c r="DB233" s="124"/>
      <c r="DC233" s="124"/>
      <c r="DD233" s="125"/>
    </row>
    <row r="234" spans="1:108" s="46" customFormat="1" ht="30" customHeight="1" hidden="1" outlineLevel="1">
      <c r="A234" s="170" t="s">
        <v>152</v>
      </c>
      <c r="B234" s="171"/>
      <c r="C234" s="171"/>
      <c r="D234" s="171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  <c r="AG234" s="171"/>
      <c r="AH234" s="171"/>
      <c r="AI234" s="171"/>
      <c r="AJ234" s="171"/>
      <c r="AK234" s="171"/>
      <c r="AL234" s="171"/>
      <c r="AM234" s="171"/>
      <c r="AN234" s="171"/>
      <c r="AO234" s="171"/>
      <c r="AP234" s="171"/>
      <c r="AQ234" s="171"/>
      <c r="AR234" s="171"/>
      <c r="AS234" s="172"/>
      <c r="AT234" s="167"/>
      <c r="AU234" s="168"/>
      <c r="AV234" s="168"/>
      <c r="AW234" s="168"/>
      <c r="AX234" s="168"/>
      <c r="AY234" s="168"/>
      <c r="AZ234" s="168"/>
      <c r="BA234" s="168"/>
      <c r="BB234" s="168"/>
      <c r="BC234" s="168"/>
      <c r="BD234" s="168"/>
      <c r="BE234" s="168"/>
      <c r="BF234" s="168"/>
      <c r="BG234" s="168"/>
      <c r="BH234" s="168"/>
      <c r="BI234" s="169"/>
      <c r="BJ234" s="161"/>
      <c r="BK234" s="162"/>
      <c r="BL234" s="162"/>
      <c r="BM234" s="162"/>
      <c r="BN234" s="162"/>
      <c r="BO234" s="162"/>
      <c r="BP234" s="162"/>
      <c r="BQ234" s="162"/>
      <c r="BR234" s="162"/>
      <c r="BS234" s="162"/>
      <c r="BT234" s="162"/>
      <c r="BU234" s="162"/>
      <c r="BV234" s="162"/>
      <c r="BW234" s="162"/>
      <c r="BX234" s="162"/>
      <c r="BY234" s="162"/>
      <c r="BZ234" s="163"/>
      <c r="CA234" s="161"/>
      <c r="CB234" s="162"/>
      <c r="CC234" s="162"/>
      <c r="CD234" s="162"/>
      <c r="CE234" s="162"/>
      <c r="CF234" s="162"/>
      <c r="CG234" s="162"/>
      <c r="CH234" s="162"/>
      <c r="CI234" s="162"/>
      <c r="CJ234" s="162"/>
      <c r="CK234" s="162"/>
      <c r="CL234" s="162"/>
      <c r="CM234" s="162"/>
      <c r="CN234" s="162"/>
      <c r="CO234" s="163"/>
      <c r="CP234" s="123"/>
      <c r="CQ234" s="124"/>
      <c r="CR234" s="124"/>
      <c r="CS234" s="124"/>
      <c r="CT234" s="124"/>
      <c r="CU234" s="124"/>
      <c r="CV234" s="124"/>
      <c r="CW234" s="124"/>
      <c r="CX234" s="124"/>
      <c r="CY234" s="124"/>
      <c r="CZ234" s="124"/>
      <c r="DA234" s="124"/>
      <c r="DB234" s="124"/>
      <c r="DC234" s="124"/>
      <c r="DD234" s="125"/>
    </row>
    <row r="235" spans="1:108" s="46" customFormat="1" ht="15" customHeight="1" hidden="1" outlineLevel="1">
      <c r="A235" s="164"/>
      <c r="B235" s="165"/>
      <c r="C235" s="165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  <c r="AL235" s="165"/>
      <c r="AM235" s="165"/>
      <c r="AN235" s="165"/>
      <c r="AO235" s="165"/>
      <c r="AP235" s="165"/>
      <c r="AQ235" s="165"/>
      <c r="AR235" s="165"/>
      <c r="AS235" s="166"/>
      <c r="AT235" s="167"/>
      <c r="AU235" s="168"/>
      <c r="AV235" s="168"/>
      <c r="AW235" s="168"/>
      <c r="AX235" s="168"/>
      <c r="AY235" s="168"/>
      <c r="AZ235" s="168"/>
      <c r="BA235" s="168"/>
      <c r="BB235" s="168"/>
      <c r="BC235" s="168"/>
      <c r="BD235" s="168"/>
      <c r="BE235" s="168"/>
      <c r="BF235" s="168"/>
      <c r="BG235" s="168"/>
      <c r="BH235" s="168"/>
      <c r="BI235" s="169"/>
      <c r="BJ235" s="161"/>
      <c r="BK235" s="162"/>
      <c r="BL235" s="162"/>
      <c r="BM235" s="162"/>
      <c r="BN235" s="162"/>
      <c r="BO235" s="162"/>
      <c r="BP235" s="162"/>
      <c r="BQ235" s="162"/>
      <c r="BR235" s="162"/>
      <c r="BS235" s="162"/>
      <c r="BT235" s="162"/>
      <c r="BU235" s="162"/>
      <c r="BV235" s="162"/>
      <c r="BW235" s="162"/>
      <c r="BX235" s="162"/>
      <c r="BY235" s="162"/>
      <c r="BZ235" s="163"/>
      <c r="CA235" s="161"/>
      <c r="CB235" s="162"/>
      <c r="CC235" s="162"/>
      <c r="CD235" s="162"/>
      <c r="CE235" s="162"/>
      <c r="CF235" s="162"/>
      <c r="CG235" s="162"/>
      <c r="CH235" s="162"/>
      <c r="CI235" s="162"/>
      <c r="CJ235" s="162"/>
      <c r="CK235" s="162"/>
      <c r="CL235" s="162"/>
      <c r="CM235" s="162"/>
      <c r="CN235" s="162"/>
      <c r="CO235" s="163"/>
      <c r="CP235" s="123"/>
      <c r="CQ235" s="124"/>
      <c r="CR235" s="124"/>
      <c r="CS235" s="124"/>
      <c r="CT235" s="124"/>
      <c r="CU235" s="124"/>
      <c r="CV235" s="124"/>
      <c r="CW235" s="124"/>
      <c r="CX235" s="124"/>
      <c r="CY235" s="124"/>
      <c r="CZ235" s="124"/>
      <c r="DA235" s="124"/>
      <c r="DB235" s="124"/>
      <c r="DC235" s="124"/>
      <c r="DD235" s="125"/>
    </row>
    <row r="236" spans="1:108" s="45" customFormat="1" ht="15" customHeight="1" hidden="1" outlineLevel="1">
      <c r="A236" s="47"/>
      <c r="B236" s="184" t="s">
        <v>22</v>
      </c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184"/>
      <c r="T236" s="184"/>
      <c r="U236" s="184"/>
      <c r="V236" s="184"/>
      <c r="W236" s="184"/>
      <c r="X236" s="184"/>
      <c r="Y236" s="184"/>
      <c r="Z236" s="184"/>
      <c r="AA236" s="184"/>
      <c r="AB236" s="184"/>
      <c r="AC236" s="184"/>
      <c r="AD236" s="184"/>
      <c r="AE236" s="184"/>
      <c r="AF236" s="184"/>
      <c r="AG236" s="184"/>
      <c r="AH236" s="184"/>
      <c r="AI236" s="184"/>
      <c r="AJ236" s="184"/>
      <c r="AK236" s="184"/>
      <c r="AL236" s="184"/>
      <c r="AM236" s="184"/>
      <c r="AN236" s="184"/>
      <c r="AO236" s="184"/>
      <c r="AP236" s="184"/>
      <c r="AQ236" s="184"/>
      <c r="AR236" s="184"/>
      <c r="AS236" s="185"/>
      <c r="AT236" s="173"/>
      <c r="AU236" s="174"/>
      <c r="AV236" s="174"/>
      <c r="AW236" s="174"/>
      <c r="AX236" s="174"/>
      <c r="AY236" s="174"/>
      <c r="AZ236" s="174"/>
      <c r="BA236" s="174"/>
      <c r="BB236" s="174"/>
      <c r="BC236" s="174"/>
      <c r="BD236" s="174"/>
      <c r="BE236" s="174"/>
      <c r="BF236" s="174"/>
      <c r="BG236" s="174"/>
      <c r="BH236" s="174"/>
      <c r="BI236" s="175"/>
      <c r="BJ236" s="161"/>
      <c r="BK236" s="162"/>
      <c r="BL236" s="162"/>
      <c r="BM236" s="162"/>
      <c r="BN236" s="162"/>
      <c r="BO236" s="162"/>
      <c r="BP236" s="162"/>
      <c r="BQ236" s="162"/>
      <c r="BR236" s="162"/>
      <c r="BS236" s="162"/>
      <c r="BT236" s="162"/>
      <c r="BU236" s="162"/>
      <c r="BV236" s="162"/>
      <c r="BW236" s="162"/>
      <c r="BX236" s="162"/>
      <c r="BY236" s="162"/>
      <c r="BZ236" s="163"/>
      <c r="CA236" s="161"/>
      <c r="CB236" s="162"/>
      <c r="CC236" s="162"/>
      <c r="CD236" s="162"/>
      <c r="CE236" s="162"/>
      <c r="CF236" s="162"/>
      <c r="CG236" s="162"/>
      <c r="CH236" s="162"/>
      <c r="CI236" s="162"/>
      <c r="CJ236" s="162"/>
      <c r="CK236" s="162"/>
      <c r="CL236" s="162"/>
      <c r="CM236" s="162"/>
      <c r="CN236" s="162"/>
      <c r="CO236" s="163"/>
      <c r="CP236" s="110"/>
      <c r="CQ236" s="111"/>
      <c r="CR236" s="111"/>
      <c r="CS236" s="111"/>
      <c r="CT236" s="111"/>
      <c r="CU236" s="111"/>
      <c r="CV236" s="111"/>
      <c r="CW236" s="111"/>
      <c r="CX236" s="111"/>
      <c r="CY236" s="111"/>
      <c r="CZ236" s="111"/>
      <c r="DA236" s="111"/>
      <c r="DB236" s="111"/>
      <c r="DC236" s="111"/>
      <c r="DD236" s="112"/>
    </row>
    <row r="237" spans="1:108" s="45" customFormat="1" ht="31.5" customHeight="1" hidden="1" outlineLevel="1">
      <c r="A237" s="47"/>
      <c r="B237" s="189" t="s">
        <v>23</v>
      </c>
      <c r="C237" s="189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89"/>
      <c r="O237" s="189"/>
      <c r="P237" s="189"/>
      <c r="Q237" s="189"/>
      <c r="R237" s="189"/>
      <c r="S237" s="189"/>
      <c r="T237" s="189"/>
      <c r="U237" s="189"/>
      <c r="V237" s="189"/>
      <c r="W237" s="189"/>
      <c r="X237" s="189"/>
      <c r="Y237" s="189"/>
      <c r="Z237" s="189"/>
      <c r="AA237" s="189"/>
      <c r="AB237" s="189"/>
      <c r="AC237" s="189"/>
      <c r="AD237" s="189"/>
      <c r="AE237" s="189"/>
      <c r="AF237" s="189"/>
      <c r="AG237" s="189"/>
      <c r="AH237" s="189"/>
      <c r="AI237" s="189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90"/>
      <c r="AT237" s="173" t="s">
        <v>20</v>
      </c>
      <c r="AU237" s="174"/>
      <c r="AV237" s="174"/>
      <c r="AW237" s="174"/>
      <c r="AX237" s="174"/>
      <c r="AY237" s="174"/>
      <c r="AZ237" s="174"/>
      <c r="BA237" s="174"/>
      <c r="BB237" s="174"/>
      <c r="BC237" s="174"/>
      <c r="BD237" s="174"/>
      <c r="BE237" s="174"/>
      <c r="BF237" s="174"/>
      <c r="BG237" s="174"/>
      <c r="BH237" s="174"/>
      <c r="BI237" s="175"/>
      <c r="BJ237" s="161"/>
      <c r="BK237" s="162"/>
      <c r="BL237" s="162"/>
      <c r="BM237" s="162"/>
      <c r="BN237" s="162"/>
      <c r="BO237" s="162"/>
      <c r="BP237" s="162"/>
      <c r="BQ237" s="162"/>
      <c r="BR237" s="162"/>
      <c r="BS237" s="162"/>
      <c r="BT237" s="162"/>
      <c r="BU237" s="162"/>
      <c r="BV237" s="162"/>
      <c r="BW237" s="162"/>
      <c r="BX237" s="162"/>
      <c r="BY237" s="162"/>
      <c r="BZ237" s="163"/>
      <c r="CA237" s="161"/>
      <c r="CB237" s="162"/>
      <c r="CC237" s="162"/>
      <c r="CD237" s="162"/>
      <c r="CE237" s="162"/>
      <c r="CF237" s="162"/>
      <c r="CG237" s="162"/>
      <c r="CH237" s="162"/>
      <c r="CI237" s="162"/>
      <c r="CJ237" s="162"/>
      <c r="CK237" s="162"/>
      <c r="CL237" s="162"/>
      <c r="CM237" s="162"/>
      <c r="CN237" s="162"/>
      <c r="CO237" s="163"/>
      <c r="CP237" s="110"/>
      <c r="CQ237" s="111"/>
      <c r="CR237" s="111"/>
      <c r="CS237" s="111"/>
      <c r="CT237" s="111"/>
      <c r="CU237" s="111"/>
      <c r="CV237" s="111"/>
      <c r="CW237" s="111"/>
      <c r="CX237" s="111"/>
      <c r="CY237" s="111"/>
      <c r="CZ237" s="111"/>
      <c r="DA237" s="111"/>
      <c r="DB237" s="111"/>
      <c r="DC237" s="111"/>
      <c r="DD237" s="112"/>
    </row>
    <row r="238" spans="1:108" s="45" customFormat="1" ht="31.5" customHeight="1" collapsed="1">
      <c r="A238" s="40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</row>
    <row r="239" ht="12" customHeight="1"/>
    <row r="240" spans="1:56" ht="14.25" customHeight="1">
      <c r="A240" s="45" t="s">
        <v>140</v>
      </c>
      <c r="B240" s="45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/>
      <c r="AL240" s="50"/>
      <c r="AM240" s="50"/>
      <c r="AN240" s="50"/>
      <c r="AO240" s="50"/>
      <c r="AP240" s="50"/>
      <c r="AQ240" s="50"/>
      <c r="AR240" s="50"/>
      <c r="AS240" s="50"/>
      <c r="AT240" s="50"/>
      <c r="AU240" s="50"/>
      <c r="AV240" s="50"/>
      <c r="AW240" s="50"/>
      <c r="AX240" s="50"/>
      <c r="AY240" s="50"/>
      <c r="AZ240" s="50"/>
      <c r="BA240" s="50"/>
      <c r="BB240" s="50"/>
      <c r="BC240" s="50"/>
      <c r="BD240" s="50"/>
    </row>
    <row r="241" spans="1:108" ht="14.25" customHeight="1">
      <c r="A241" s="45" t="s">
        <v>96</v>
      </c>
      <c r="B241" s="45"/>
      <c r="BE241" s="101"/>
      <c r="BF241" s="101"/>
      <c r="BG241" s="101"/>
      <c r="BH241" s="101"/>
      <c r="BI241" s="101"/>
      <c r="BJ241" s="101"/>
      <c r="BK241" s="101"/>
      <c r="BL241" s="101"/>
      <c r="BM241" s="101"/>
      <c r="BN241" s="101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CA241" s="101" t="s">
        <v>183</v>
      </c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1"/>
      <c r="CM241" s="101"/>
      <c r="CN241" s="101"/>
      <c r="CO241" s="101"/>
      <c r="CP241" s="101"/>
      <c r="CQ241" s="101"/>
      <c r="CR241" s="101"/>
      <c r="CS241" s="101"/>
      <c r="CT241" s="101"/>
      <c r="CU241" s="101"/>
      <c r="CV241" s="101"/>
      <c r="CW241" s="101"/>
      <c r="CX241" s="101"/>
      <c r="CY241" s="101"/>
      <c r="CZ241" s="101"/>
      <c r="DA241" s="101"/>
      <c r="DB241" s="101"/>
      <c r="DC241" s="101"/>
      <c r="DD241" s="101"/>
    </row>
    <row r="242" spans="1:108" s="42" customFormat="1" ht="12">
      <c r="A242" s="51"/>
      <c r="B242" s="51"/>
      <c r="AT242" s="65"/>
      <c r="AU242" s="65"/>
      <c r="AV242" s="65"/>
      <c r="AW242" s="65"/>
      <c r="AX242" s="65"/>
      <c r="AY242" s="65"/>
      <c r="AZ242" s="65"/>
      <c r="BA242" s="65"/>
      <c r="BB242" s="65"/>
      <c r="BC242" s="65"/>
      <c r="BD242" s="65"/>
      <c r="BE242" s="221" t="s">
        <v>12</v>
      </c>
      <c r="BF242" s="221"/>
      <c r="BG242" s="221"/>
      <c r="BH242" s="221"/>
      <c r="BI242" s="221"/>
      <c r="BJ242" s="221"/>
      <c r="BK242" s="221"/>
      <c r="BL242" s="221"/>
      <c r="BM242" s="221"/>
      <c r="BN242" s="221"/>
      <c r="BO242" s="221"/>
      <c r="BP242" s="221"/>
      <c r="BQ242" s="221"/>
      <c r="BR242" s="221"/>
      <c r="BS242" s="221"/>
      <c r="BT242" s="221"/>
      <c r="BU242" s="221"/>
      <c r="BV242" s="221"/>
      <c r="BW242" s="221"/>
      <c r="BX242" s="221"/>
      <c r="BY242" s="65"/>
      <c r="BZ242" s="65"/>
      <c r="CA242" s="221" t="s">
        <v>13</v>
      </c>
      <c r="CB242" s="221"/>
      <c r="CC242" s="221"/>
      <c r="CD242" s="221"/>
      <c r="CE242" s="221"/>
      <c r="CF242" s="221"/>
      <c r="CG242" s="221"/>
      <c r="CH242" s="221"/>
      <c r="CI242" s="221"/>
      <c r="CJ242" s="221"/>
      <c r="CK242" s="221"/>
      <c r="CL242" s="221"/>
      <c r="CM242" s="221"/>
      <c r="CN242" s="221"/>
      <c r="CO242" s="221"/>
      <c r="CP242" s="221"/>
      <c r="CQ242" s="221"/>
      <c r="CR242" s="221"/>
      <c r="CS242" s="221"/>
      <c r="CT242" s="221"/>
      <c r="CU242" s="221"/>
      <c r="CV242" s="221"/>
      <c r="CW242" s="221"/>
      <c r="CX242" s="221"/>
      <c r="CY242" s="221"/>
      <c r="CZ242" s="221"/>
      <c r="DA242" s="221"/>
      <c r="DB242" s="221"/>
      <c r="DC242" s="221"/>
      <c r="DD242" s="221"/>
    </row>
    <row r="243" spans="1:108" ht="14.25" customHeight="1">
      <c r="A243" s="45"/>
      <c r="B243" s="45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</row>
    <row r="244" spans="1:108" ht="14.25" customHeight="1">
      <c r="A244" s="45"/>
      <c r="B244" s="45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</row>
    <row r="245" spans="1:108" ht="14.25" customHeight="1">
      <c r="A245" s="45" t="s">
        <v>117</v>
      </c>
      <c r="B245" s="45"/>
      <c r="BE245" s="101"/>
      <c r="BF245" s="101"/>
      <c r="BG245" s="101"/>
      <c r="BH245" s="101"/>
      <c r="BI245" s="101"/>
      <c r="BJ245" s="101"/>
      <c r="BK245" s="101"/>
      <c r="BL245" s="101"/>
      <c r="BM245" s="101"/>
      <c r="BN245" s="101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CA245" s="101" t="s">
        <v>161</v>
      </c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1"/>
      <c r="CM245" s="101"/>
      <c r="CN245" s="101"/>
      <c r="CO245" s="101"/>
      <c r="CP245" s="101"/>
      <c r="CQ245" s="101"/>
      <c r="CR245" s="101"/>
      <c r="CS245" s="101"/>
      <c r="CT245" s="101"/>
      <c r="CU245" s="101"/>
      <c r="CV245" s="101"/>
      <c r="CW245" s="101"/>
      <c r="CX245" s="101"/>
      <c r="CY245" s="101"/>
      <c r="CZ245" s="101"/>
      <c r="DA245" s="101"/>
      <c r="DB245" s="101"/>
      <c r="DC245" s="101"/>
      <c r="DD245" s="101"/>
    </row>
    <row r="246" spans="1:108" s="42" customFormat="1" ht="15.75" customHeight="1">
      <c r="A246" s="51"/>
      <c r="B246" s="51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221" t="s">
        <v>12</v>
      </c>
      <c r="BF246" s="221"/>
      <c r="BG246" s="221"/>
      <c r="BH246" s="221"/>
      <c r="BI246" s="221"/>
      <c r="BJ246" s="221"/>
      <c r="BK246" s="221"/>
      <c r="BL246" s="221"/>
      <c r="BM246" s="221"/>
      <c r="BN246" s="221"/>
      <c r="BO246" s="221"/>
      <c r="BP246" s="221"/>
      <c r="BQ246" s="221"/>
      <c r="BR246" s="221"/>
      <c r="BS246" s="221"/>
      <c r="BT246" s="221"/>
      <c r="BU246" s="221"/>
      <c r="BV246" s="221"/>
      <c r="BW246" s="221"/>
      <c r="BX246" s="221"/>
      <c r="BY246" s="65"/>
      <c r="BZ246" s="65"/>
      <c r="CA246" s="221" t="s">
        <v>13</v>
      </c>
      <c r="CB246" s="221"/>
      <c r="CC246" s="221"/>
      <c r="CD246" s="221"/>
      <c r="CE246" s="221"/>
      <c r="CF246" s="221"/>
      <c r="CG246" s="221"/>
      <c r="CH246" s="221"/>
      <c r="CI246" s="221"/>
      <c r="CJ246" s="221"/>
      <c r="CK246" s="221"/>
      <c r="CL246" s="221"/>
      <c r="CM246" s="221"/>
      <c r="CN246" s="221"/>
      <c r="CO246" s="221"/>
      <c r="CP246" s="221"/>
      <c r="CQ246" s="221"/>
      <c r="CR246" s="221"/>
      <c r="CS246" s="221"/>
      <c r="CT246" s="221"/>
      <c r="CU246" s="221"/>
      <c r="CV246" s="221"/>
      <c r="CW246" s="221"/>
      <c r="CX246" s="221"/>
      <c r="CY246" s="221"/>
      <c r="CZ246" s="221"/>
      <c r="DA246" s="221"/>
      <c r="DB246" s="221"/>
      <c r="DC246" s="221"/>
      <c r="DD246" s="221"/>
    </row>
    <row r="247" spans="1:108" s="53" customFormat="1" ht="14.25" customHeight="1">
      <c r="A247" s="52" t="s">
        <v>84</v>
      </c>
      <c r="B247" s="52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222"/>
      <c r="BF247" s="222"/>
      <c r="BG247" s="222"/>
      <c r="BH247" s="222"/>
      <c r="BI247" s="222"/>
      <c r="BJ247" s="222"/>
      <c r="BK247" s="222"/>
      <c r="BL247" s="222"/>
      <c r="BM247" s="222"/>
      <c r="BN247" s="222"/>
      <c r="BO247" s="222"/>
      <c r="BP247" s="222"/>
      <c r="BQ247" s="222"/>
      <c r="BR247" s="222"/>
      <c r="BS247" s="222"/>
      <c r="BT247" s="222"/>
      <c r="BU247" s="222"/>
      <c r="BV247" s="222"/>
      <c r="BW247" s="222"/>
      <c r="BX247" s="222"/>
      <c r="BY247" s="74"/>
      <c r="BZ247" s="74"/>
      <c r="CA247" s="222" t="s">
        <v>161</v>
      </c>
      <c r="CB247" s="222"/>
      <c r="CC247" s="222"/>
      <c r="CD247" s="222"/>
      <c r="CE247" s="222"/>
      <c r="CF247" s="222"/>
      <c r="CG247" s="222"/>
      <c r="CH247" s="222"/>
      <c r="CI247" s="222"/>
      <c r="CJ247" s="222"/>
      <c r="CK247" s="222"/>
      <c r="CL247" s="222"/>
      <c r="CM247" s="222"/>
      <c r="CN247" s="222"/>
      <c r="CO247" s="222"/>
      <c r="CP247" s="222"/>
      <c r="CQ247" s="222"/>
      <c r="CR247" s="222"/>
      <c r="CS247" s="222"/>
      <c r="CT247" s="222"/>
      <c r="CU247" s="222"/>
      <c r="CV247" s="222"/>
      <c r="CW247" s="222"/>
      <c r="CX247" s="222"/>
      <c r="CY247" s="222"/>
      <c r="CZ247" s="222"/>
      <c r="DA247" s="222"/>
      <c r="DB247" s="222"/>
      <c r="DC247" s="222"/>
      <c r="DD247" s="222"/>
    </row>
    <row r="248" spans="1:108" s="42" customFormat="1" ht="13.5" customHeight="1">
      <c r="A248" s="51"/>
      <c r="B248" s="51"/>
      <c r="AT248" s="65"/>
      <c r="AU248" s="65"/>
      <c r="AV248" s="65"/>
      <c r="AW248" s="65"/>
      <c r="AX248" s="65"/>
      <c r="AY248" s="65"/>
      <c r="AZ248" s="65"/>
      <c r="BA248" s="65"/>
      <c r="BB248" s="65"/>
      <c r="BC248" s="65"/>
      <c r="BD248" s="65"/>
      <c r="BE248" s="221" t="s">
        <v>12</v>
      </c>
      <c r="BF248" s="221"/>
      <c r="BG248" s="221"/>
      <c r="BH248" s="221"/>
      <c r="BI248" s="221"/>
      <c r="BJ248" s="221"/>
      <c r="BK248" s="221"/>
      <c r="BL248" s="221"/>
      <c r="BM248" s="221"/>
      <c r="BN248" s="221"/>
      <c r="BO248" s="221"/>
      <c r="BP248" s="221"/>
      <c r="BQ248" s="221"/>
      <c r="BR248" s="221"/>
      <c r="BS248" s="221"/>
      <c r="BT248" s="221"/>
      <c r="BU248" s="221"/>
      <c r="BV248" s="221"/>
      <c r="BW248" s="221"/>
      <c r="BX248" s="221"/>
      <c r="BY248" s="65"/>
      <c r="BZ248" s="65"/>
      <c r="CA248" s="221" t="s">
        <v>13</v>
      </c>
      <c r="CB248" s="221"/>
      <c r="CC248" s="221"/>
      <c r="CD248" s="221"/>
      <c r="CE248" s="221"/>
      <c r="CF248" s="221"/>
      <c r="CG248" s="221"/>
      <c r="CH248" s="221"/>
      <c r="CI248" s="221"/>
      <c r="CJ248" s="221"/>
      <c r="CK248" s="221"/>
      <c r="CL248" s="221"/>
      <c r="CM248" s="221"/>
      <c r="CN248" s="221"/>
      <c r="CO248" s="221"/>
      <c r="CP248" s="221"/>
      <c r="CQ248" s="221"/>
      <c r="CR248" s="221"/>
      <c r="CS248" s="221"/>
      <c r="CT248" s="221"/>
      <c r="CU248" s="221"/>
      <c r="CV248" s="221"/>
      <c r="CW248" s="221"/>
      <c r="CX248" s="221"/>
      <c r="CY248" s="221"/>
      <c r="CZ248" s="221"/>
      <c r="DA248" s="221"/>
      <c r="DB248" s="221"/>
      <c r="DC248" s="221"/>
      <c r="DD248" s="221"/>
    </row>
    <row r="249" spans="1:93" s="53" customFormat="1" ht="12" customHeight="1">
      <c r="A249" s="52" t="s">
        <v>85</v>
      </c>
      <c r="B249" s="52"/>
      <c r="G249" s="223" t="s">
        <v>162</v>
      </c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23"/>
      <c r="Z249" s="223"/>
      <c r="AA249" s="223"/>
      <c r="AB249" s="223"/>
      <c r="AC249" s="223"/>
      <c r="AD249" s="223"/>
      <c r="AE249" s="223"/>
      <c r="AF249" s="223"/>
      <c r="AG249" s="223"/>
      <c r="AH249" s="223"/>
      <c r="AI249" s="223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4"/>
      <c r="CA249" s="74"/>
      <c r="CB249" s="74"/>
      <c r="CC249" s="74"/>
      <c r="CD249" s="74"/>
      <c r="CE249" s="74"/>
      <c r="CF249" s="74"/>
      <c r="CG249" s="74"/>
      <c r="CH249" s="74"/>
      <c r="CI249" s="74"/>
      <c r="CJ249" s="74"/>
      <c r="CK249" s="74"/>
      <c r="CL249" s="74"/>
      <c r="CM249" s="74"/>
      <c r="CN249" s="74"/>
      <c r="CO249" s="74"/>
    </row>
    <row r="250" spans="46:93" s="53" customFormat="1" ht="15" customHeight="1"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4"/>
      <c r="CA250" s="74"/>
      <c r="CB250" s="74"/>
      <c r="CC250" s="74"/>
      <c r="CD250" s="74"/>
      <c r="CE250" s="74"/>
      <c r="CF250" s="74"/>
      <c r="CG250" s="74"/>
      <c r="CH250" s="74"/>
      <c r="CI250" s="74"/>
      <c r="CJ250" s="74"/>
      <c r="CK250" s="74"/>
      <c r="CL250" s="74"/>
      <c r="CM250" s="74"/>
      <c r="CN250" s="74"/>
      <c r="CO250" s="74"/>
    </row>
    <row r="251" spans="2:93" s="53" customFormat="1" ht="12" customHeight="1">
      <c r="B251" s="54" t="s">
        <v>2</v>
      </c>
      <c r="C251" s="223" t="s">
        <v>202</v>
      </c>
      <c r="D251" s="223"/>
      <c r="E251" s="223"/>
      <c r="F251" s="223"/>
      <c r="G251" s="53" t="s">
        <v>2</v>
      </c>
      <c r="J251" s="223" t="s">
        <v>203</v>
      </c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23"/>
      <c r="Z251" s="223"/>
      <c r="AA251" s="223"/>
      <c r="AB251" s="224">
        <v>20</v>
      </c>
      <c r="AC251" s="224"/>
      <c r="AD251" s="224"/>
      <c r="AE251" s="224"/>
      <c r="AF251" s="225" t="s">
        <v>181</v>
      </c>
      <c r="AG251" s="225"/>
      <c r="AH251" s="225"/>
      <c r="AI251" s="225"/>
      <c r="AJ251" s="53" t="s">
        <v>3</v>
      </c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4"/>
      <c r="CA251" s="74"/>
      <c r="CB251" s="74"/>
      <c r="CC251" s="74"/>
      <c r="CD251" s="74"/>
      <c r="CE251" s="74"/>
      <c r="CF251" s="74"/>
      <c r="CG251" s="74"/>
      <c r="CH251" s="74"/>
      <c r="CI251" s="74"/>
      <c r="CJ251" s="74"/>
      <c r="CK251" s="74"/>
      <c r="CL251" s="74"/>
      <c r="CM251" s="74"/>
      <c r="CN251" s="74"/>
      <c r="CO251" s="74"/>
    </row>
    <row r="252" spans="46:93" s="53" customFormat="1" ht="3" customHeight="1"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74"/>
      <c r="CB252" s="74"/>
      <c r="CC252" s="74"/>
      <c r="CD252" s="74"/>
      <c r="CE252" s="74"/>
      <c r="CF252" s="74"/>
      <c r="CG252" s="74"/>
      <c r="CH252" s="74"/>
      <c r="CI252" s="74"/>
      <c r="CJ252" s="74"/>
      <c r="CK252" s="74"/>
      <c r="CL252" s="74"/>
      <c r="CM252" s="74"/>
      <c r="CN252" s="74"/>
      <c r="CO252" s="74"/>
    </row>
  </sheetData>
  <sheetProtection/>
  <mergeCells count="1161">
    <mergeCell ref="CP165:DD165"/>
    <mergeCell ref="A220:AS220"/>
    <mergeCell ref="AT220:BI220"/>
    <mergeCell ref="BJ220:BZ220"/>
    <mergeCell ref="CA220:CO220"/>
    <mergeCell ref="CP220:DD220"/>
    <mergeCell ref="A165:AS165"/>
    <mergeCell ref="AT165:BI165"/>
    <mergeCell ref="BJ165:BZ165"/>
    <mergeCell ref="CA165:CO165"/>
    <mergeCell ref="A218:AS218"/>
    <mergeCell ref="BJ218:BZ218"/>
    <mergeCell ref="CA218:CO218"/>
    <mergeCell ref="A101:AS101"/>
    <mergeCell ref="AT101:BI101"/>
    <mergeCell ref="BJ101:BZ101"/>
    <mergeCell ref="CA101:CO101"/>
    <mergeCell ref="AT115:BI115"/>
    <mergeCell ref="AT128:BI128"/>
    <mergeCell ref="CA23:CO23"/>
    <mergeCell ref="A24:AS24"/>
    <mergeCell ref="AT24:BI24"/>
    <mergeCell ref="BJ24:BZ24"/>
    <mergeCell ref="CA24:CO24"/>
    <mergeCell ref="CP101:DD101"/>
    <mergeCell ref="A37:AS37"/>
    <mergeCell ref="AT37:BI37"/>
    <mergeCell ref="BJ37:BZ37"/>
    <mergeCell ref="CA37:CO37"/>
    <mergeCell ref="BJ61:BZ61"/>
    <mergeCell ref="BJ70:BZ70"/>
    <mergeCell ref="BJ68:BZ68"/>
    <mergeCell ref="CP23:DD23"/>
    <mergeCell ref="CP24:DD24"/>
    <mergeCell ref="CA64:CO64"/>
    <mergeCell ref="CA66:CO66"/>
    <mergeCell ref="CP26:DD26"/>
    <mergeCell ref="CA27:CO27"/>
    <mergeCell ref="CA32:CO32"/>
    <mergeCell ref="CA71:CO71"/>
    <mergeCell ref="CP139:DD139"/>
    <mergeCell ref="CP133:DD133"/>
    <mergeCell ref="CA86:CO86"/>
    <mergeCell ref="CA73:CO73"/>
    <mergeCell ref="BJ80:BZ80"/>
    <mergeCell ref="BJ73:BZ73"/>
    <mergeCell ref="CA76:CO76"/>
    <mergeCell ref="CA94:CO94"/>
    <mergeCell ref="A100:AS100"/>
    <mergeCell ref="A89:AS89"/>
    <mergeCell ref="CP150:DD150"/>
    <mergeCell ref="CP156:DD156"/>
    <mergeCell ref="CP140:DD140"/>
    <mergeCell ref="CP152:DD152"/>
    <mergeCell ref="CP153:DD153"/>
    <mergeCell ref="CP146:DD146"/>
    <mergeCell ref="AT130:BI130"/>
    <mergeCell ref="AT133:BI133"/>
    <mergeCell ref="A81:AS81"/>
    <mergeCell ref="A84:AS84"/>
    <mergeCell ref="B94:AS94"/>
    <mergeCell ref="A108:AS108"/>
    <mergeCell ref="A97:AS97"/>
    <mergeCell ref="B102:AS102"/>
    <mergeCell ref="B85:AS85"/>
    <mergeCell ref="A99:AS99"/>
    <mergeCell ref="A91:AS91"/>
    <mergeCell ref="A96:AS96"/>
    <mergeCell ref="CA150:CO150"/>
    <mergeCell ref="CA160:CO160"/>
    <mergeCell ref="BJ199:BZ199"/>
    <mergeCell ref="CP141:DD141"/>
    <mergeCell ref="CP142:DD142"/>
    <mergeCell ref="CP157:DD157"/>
    <mergeCell ref="CP144:DD144"/>
    <mergeCell ref="CA156:CO156"/>
    <mergeCell ref="CA161:CO161"/>
    <mergeCell ref="CA155:CO155"/>
    <mergeCell ref="A213:AS213"/>
    <mergeCell ref="AT213:BI213"/>
    <mergeCell ref="BJ209:BZ209"/>
    <mergeCell ref="BJ211:BZ211"/>
    <mergeCell ref="AT212:BI212"/>
    <mergeCell ref="B210:AS210"/>
    <mergeCell ref="A211:AS211"/>
    <mergeCell ref="A195:AS195"/>
    <mergeCell ref="AT195:BI195"/>
    <mergeCell ref="A193:AS193"/>
    <mergeCell ref="AT193:BI193"/>
    <mergeCell ref="A196:AS196"/>
    <mergeCell ref="CA151:CO151"/>
    <mergeCell ref="A175:AS175"/>
    <mergeCell ref="AT175:BI175"/>
    <mergeCell ref="BJ175:BZ175"/>
    <mergeCell ref="A173:AS173"/>
    <mergeCell ref="A172:AS172"/>
    <mergeCell ref="BJ174:BZ174"/>
    <mergeCell ref="AT174:BI174"/>
    <mergeCell ref="A174:AS174"/>
    <mergeCell ref="A176:AS176"/>
    <mergeCell ref="A180:AS180"/>
    <mergeCell ref="AT180:BI180"/>
    <mergeCell ref="BJ183:BZ183"/>
    <mergeCell ref="A183:AS183"/>
    <mergeCell ref="AT183:BI183"/>
    <mergeCell ref="A181:AS181"/>
    <mergeCell ref="B178:AS178"/>
    <mergeCell ref="BJ179:BZ179"/>
    <mergeCell ref="BJ176:BZ176"/>
    <mergeCell ref="A184:AS184"/>
    <mergeCell ref="AT188:BI188"/>
    <mergeCell ref="A186:AS186"/>
    <mergeCell ref="AT186:BI186"/>
    <mergeCell ref="B187:AS187"/>
    <mergeCell ref="AT187:BI187"/>
    <mergeCell ref="A185:AS185"/>
    <mergeCell ref="AT185:BI185"/>
    <mergeCell ref="B188:AS188"/>
    <mergeCell ref="AT184:BI184"/>
    <mergeCell ref="A152:AS152"/>
    <mergeCell ref="AT148:BI148"/>
    <mergeCell ref="AT147:BI147"/>
    <mergeCell ref="B150:AS150"/>
    <mergeCell ref="AT151:BI151"/>
    <mergeCell ref="A149:AS149"/>
    <mergeCell ref="A151:AS151"/>
    <mergeCell ref="A135:AS135"/>
    <mergeCell ref="A134:AS134"/>
    <mergeCell ref="AT134:BI134"/>
    <mergeCell ref="AT136:BI136"/>
    <mergeCell ref="AT135:BI135"/>
    <mergeCell ref="A148:AS148"/>
    <mergeCell ref="A146:AS146"/>
    <mergeCell ref="AT146:BI146"/>
    <mergeCell ref="A133:AS133"/>
    <mergeCell ref="BJ140:BZ140"/>
    <mergeCell ref="A147:AS147"/>
    <mergeCell ref="AT140:BI140"/>
    <mergeCell ref="A142:AS142"/>
    <mergeCell ref="BJ145:BZ145"/>
    <mergeCell ref="BJ144:BZ144"/>
    <mergeCell ref="BJ147:BZ147"/>
    <mergeCell ref="A143:AS143"/>
    <mergeCell ref="AT143:BI143"/>
    <mergeCell ref="AT93:BI93"/>
    <mergeCell ref="BJ93:BZ93"/>
    <mergeCell ref="AT94:BI94"/>
    <mergeCell ref="BJ142:BZ142"/>
    <mergeCell ref="B144:AS144"/>
    <mergeCell ref="A140:AS140"/>
    <mergeCell ref="AT97:BI97"/>
    <mergeCell ref="A98:AS98"/>
    <mergeCell ref="BJ124:BZ124"/>
    <mergeCell ref="BJ123:BZ123"/>
    <mergeCell ref="A69:AS69"/>
    <mergeCell ref="AT69:BI69"/>
    <mergeCell ref="A70:AS70"/>
    <mergeCell ref="CA97:CO97"/>
    <mergeCell ref="CA75:CO75"/>
    <mergeCell ref="BJ76:BZ76"/>
    <mergeCell ref="AT80:BI80"/>
    <mergeCell ref="BJ86:BZ86"/>
    <mergeCell ref="AT81:BI81"/>
    <mergeCell ref="CA85:CO85"/>
    <mergeCell ref="AT68:BI68"/>
    <mergeCell ref="BJ65:BZ65"/>
    <mergeCell ref="AT79:BI79"/>
    <mergeCell ref="AT78:BI78"/>
    <mergeCell ref="BJ72:BZ72"/>
    <mergeCell ref="AT73:BI73"/>
    <mergeCell ref="BJ75:BZ75"/>
    <mergeCell ref="A61:AS61"/>
    <mergeCell ref="A66:AS66"/>
    <mergeCell ref="AT66:BI66"/>
    <mergeCell ref="B64:AS64"/>
    <mergeCell ref="A62:AS62"/>
    <mergeCell ref="AT64:BI64"/>
    <mergeCell ref="B65:AS65"/>
    <mergeCell ref="BJ66:BZ66"/>
    <mergeCell ref="A68:AS68"/>
    <mergeCell ref="AT62:BI62"/>
    <mergeCell ref="BJ63:BZ63"/>
    <mergeCell ref="CA53:CO53"/>
    <mergeCell ref="BJ54:BZ54"/>
    <mergeCell ref="CA54:CO54"/>
    <mergeCell ref="AT56:BI56"/>
    <mergeCell ref="AT55:BI55"/>
    <mergeCell ref="AT54:BI54"/>
    <mergeCell ref="BJ53:BZ53"/>
    <mergeCell ref="BJ62:BZ62"/>
    <mergeCell ref="CP28:DD28"/>
    <mergeCell ref="CP29:DD29"/>
    <mergeCell ref="A7:AS7"/>
    <mergeCell ref="A9:AS9"/>
    <mergeCell ref="A8:AS8"/>
    <mergeCell ref="A10:AS10"/>
    <mergeCell ref="CP21:DD21"/>
    <mergeCell ref="A21:AS21"/>
    <mergeCell ref="AT21:BI21"/>
    <mergeCell ref="BJ21:BZ21"/>
    <mergeCell ref="CP32:DD32"/>
    <mergeCell ref="CA29:CO29"/>
    <mergeCell ref="CP27:DD27"/>
    <mergeCell ref="CP22:DD22"/>
    <mergeCell ref="BJ34:BZ34"/>
    <mergeCell ref="CP34:DD34"/>
    <mergeCell ref="CA28:CO28"/>
    <mergeCell ref="CA31:CO31"/>
    <mergeCell ref="CP31:DD31"/>
    <mergeCell ref="CP30:DD30"/>
    <mergeCell ref="CP16:DD16"/>
    <mergeCell ref="CA15:CO15"/>
    <mergeCell ref="CP15:DD15"/>
    <mergeCell ref="CP18:DD18"/>
    <mergeCell ref="CA20:CO20"/>
    <mergeCell ref="CP20:DD20"/>
    <mergeCell ref="CP19:DD19"/>
    <mergeCell ref="CA19:CO19"/>
    <mergeCell ref="CA18:CO18"/>
    <mergeCell ref="G249:AI249"/>
    <mergeCell ref="C251:F251"/>
    <mergeCell ref="J251:AA251"/>
    <mergeCell ref="AB251:AE251"/>
    <mergeCell ref="AF251:AI251"/>
    <mergeCell ref="CA16:CO16"/>
    <mergeCell ref="CA30:CO30"/>
    <mergeCell ref="CA34:CO34"/>
    <mergeCell ref="CA21:CO21"/>
    <mergeCell ref="AT63:BI63"/>
    <mergeCell ref="CA247:DD247"/>
    <mergeCell ref="BE248:BX248"/>
    <mergeCell ref="CA248:DD248"/>
    <mergeCell ref="BE245:BX245"/>
    <mergeCell ref="CA245:DD245"/>
    <mergeCell ref="BE246:BX246"/>
    <mergeCell ref="BE247:BX247"/>
    <mergeCell ref="CA246:DD246"/>
    <mergeCell ref="CA241:DD241"/>
    <mergeCell ref="BE242:BX242"/>
    <mergeCell ref="BJ69:BZ69"/>
    <mergeCell ref="CA237:CO237"/>
    <mergeCell ref="BJ237:BZ237"/>
    <mergeCell ref="BE241:BX241"/>
    <mergeCell ref="BJ88:BZ88"/>
    <mergeCell ref="AT82:BI82"/>
    <mergeCell ref="CA70:CO70"/>
    <mergeCell ref="BJ84:BZ84"/>
    <mergeCell ref="CA242:DD242"/>
    <mergeCell ref="CP9:DD9"/>
    <mergeCell ref="BJ71:BZ71"/>
    <mergeCell ref="BJ79:BZ79"/>
    <mergeCell ref="BJ42:BZ42"/>
    <mergeCell ref="BJ56:BZ56"/>
    <mergeCell ref="BJ64:BZ64"/>
    <mergeCell ref="BJ55:BZ55"/>
    <mergeCell ref="BJ43:BZ43"/>
    <mergeCell ref="CA12:CO12"/>
    <mergeCell ref="CP25:DD25"/>
    <mergeCell ref="CA25:CO25"/>
    <mergeCell ref="CA26:CO26"/>
    <mergeCell ref="CA10:CO10"/>
    <mergeCell ref="CP13:DD13"/>
    <mergeCell ref="CA14:CO14"/>
    <mergeCell ref="CA17:CO17"/>
    <mergeCell ref="CP17:DD17"/>
    <mergeCell ref="CA11:CO11"/>
    <mergeCell ref="CP14:DD14"/>
    <mergeCell ref="AT49:BI49"/>
    <mergeCell ref="AT50:BI50"/>
    <mergeCell ref="B237:AS237"/>
    <mergeCell ref="AT237:BI237"/>
    <mergeCell ref="B71:AS71"/>
    <mergeCell ref="B236:AS236"/>
    <mergeCell ref="AT236:BI236"/>
    <mergeCell ref="B156:AS156"/>
    <mergeCell ref="AT156:BI156"/>
    <mergeCell ref="AT72:BI72"/>
    <mergeCell ref="A49:AS49"/>
    <mergeCell ref="A43:AS43"/>
    <mergeCell ref="B41:AS41"/>
    <mergeCell ref="A46:AS46"/>
    <mergeCell ref="A47:AS47"/>
    <mergeCell ref="A23:AS23"/>
    <mergeCell ref="A13:AS13"/>
    <mergeCell ref="A16:AS16"/>
    <mergeCell ref="A14:AS14"/>
    <mergeCell ref="A15:AS15"/>
    <mergeCell ref="A11:AS11"/>
    <mergeCell ref="A31:AS31"/>
    <mergeCell ref="A12:AS12"/>
    <mergeCell ref="A17:AS17"/>
    <mergeCell ref="AT20:BI20"/>
    <mergeCell ref="AT16:BI16"/>
    <mergeCell ref="BJ18:BZ18"/>
    <mergeCell ref="A18:AS18"/>
    <mergeCell ref="BJ20:BZ20"/>
    <mergeCell ref="BJ16:BZ16"/>
    <mergeCell ref="A19:AS19"/>
    <mergeCell ref="AT19:BI19"/>
    <mergeCell ref="A20:AS20"/>
    <mergeCell ref="A38:AS38"/>
    <mergeCell ref="AT38:BI38"/>
    <mergeCell ref="A35:AS35"/>
    <mergeCell ref="AT35:BI35"/>
    <mergeCell ref="A32:AS32"/>
    <mergeCell ref="A34:AS34"/>
    <mergeCell ref="A33:AS33"/>
    <mergeCell ref="A25:AS25"/>
    <mergeCell ref="CA22:CO22"/>
    <mergeCell ref="A26:AS26"/>
    <mergeCell ref="A27:AS27"/>
    <mergeCell ref="BJ26:BZ26"/>
    <mergeCell ref="BJ25:BZ25"/>
    <mergeCell ref="BJ27:BZ27"/>
    <mergeCell ref="AT25:BI25"/>
    <mergeCell ref="A22:AS22"/>
    <mergeCell ref="AT22:BI22"/>
    <mergeCell ref="BJ57:BZ57"/>
    <mergeCell ref="CA57:CO57"/>
    <mergeCell ref="CA55:CO55"/>
    <mergeCell ref="BJ39:BZ39"/>
    <mergeCell ref="BJ48:BZ48"/>
    <mergeCell ref="BJ36:BZ36"/>
    <mergeCell ref="BJ44:BZ44"/>
    <mergeCell ref="CA56:CO56"/>
    <mergeCell ref="BJ35:BZ35"/>
    <mergeCell ref="CA35:CO35"/>
    <mergeCell ref="AT40:BI40"/>
    <mergeCell ref="CA48:CO48"/>
    <mergeCell ref="BJ29:BZ29"/>
    <mergeCell ref="AT52:BI52"/>
    <mergeCell ref="AT42:BI42"/>
    <mergeCell ref="CA52:CO52"/>
    <mergeCell ref="AT32:BI32"/>
    <mergeCell ref="AT36:BI36"/>
    <mergeCell ref="AT7:BI7"/>
    <mergeCell ref="CA7:CO7"/>
    <mergeCell ref="BJ10:BZ10"/>
    <mergeCell ref="AT9:BI9"/>
    <mergeCell ref="CA9:CO9"/>
    <mergeCell ref="AT10:BI10"/>
    <mergeCell ref="BJ9:BZ9"/>
    <mergeCell ref="A28:AS28"/>
    <mergeCell ref="AT28:BI28"/>
    <mergeCell ref="B79:AS79"/>
    <mergeCell ref="A78:AS78"/>
    <mergeCell ref="A72:AS72"/>
    <mergeCell ref="A73:AS73"/>
    <mergeCell ref="A77:AS77"/>
    <mergeCell ref="A76:AS76"/>
    <mergeCell ref="A75:AS75"/>
    <mergeCell ref="A74:AS74"/>
    <mergeCell ref="AT48:BI48"/>
    <mergeCell ref="AT41:BI41"/>
    <mergeCell ref="AT39:BI39"/>
    <mergeCell ref="AT43:BI43"/>
    <mergeCell ref="AT46:BI46"/>
    <mergeCell ref="A29:AS29"/>
    <mergeCell ref="A30:AS30"/>
    <mergeCell ref="AT29:BI29"/>
    <mergeCell ref="A39:AS39"/>
    <mergeCell ref="A36:AS36"/>
    <mergeCell ref="BJ31:BZ31"/>
    <mergeCell ref="AT17:BI17"/>
    <mergeCell ref="AT27:BI27"/>
    <mergeCell ref="AT31:BI31"/>
    <mergeCell ref="BJ22:BZ22"/>
    <mergeCell ref="AT34:BI34"/>
    <mergeCell ref="BJ28:BZ28"/>
    <mergeCell ref="AT23:BI23"/>
    <mergeCell ref="BJ23:BZ23"/>
    <mergeCell ref="BJ58:BZ58"/>
    <mergeCell ref="AT58:BI58"/>
    <mergeCell ref="A58:AS58"/>
    <mergeCell ref="BJ52:BZ52"/>
    <mergeCell ref="B40:AS40"/>
    <mergeCell ref="BJ17:BZ17"/>
    <mergeCell ref="AT30:BI30"/>
    <mergeCell ref="BJ32:BZ32"/>
    <mergeCell ref="AT33:BI33"/>
    <mergeCell ref="BJ33:BZ33"/>
    <mergeCell ref="A105:AS105"/>
    <mergeCell ref="BJ105:BZ105"/>
    <mergeCell ref="A104:AS104"/>
    <mergeCell ref="BJ106:BZ106"/>
    <mergeCell ref="B110:AS110"/>
    <mergeCell ref="BJ38:BZ38"/>
    <mergeCell ref="A59:AS59"/>
    <mergeCell ref="AT59:BI59"/>
    <mergeCell ref="BJ59:BZ59"/>
    <mergeCell ref="AT57:BI57"/>
    <mergeCell ref="BJ120:BZ120"/>
    <mergeCell ref="AT114:BI114"/>
    <mergeCell ref="AT120:BI120"/>
    <mergeCell ref="AT105:BI105"/>
    <mergeCell ref="BJ104:BZ104"/>
    <mergeCell ref="BJ111:BZ111"/>
    <mergeCell ref="AT112:BI112"/>
    <mergeCell ref="AT108:BI108"/>
    <mergeCell ref="BJ115:BZ115"/>
    <mergeCell ref="CA96:CO96"/>
    <mergeCell ref="AT77:BI77"/>
    <mergeCell ref="CA88:CO88"/>
    <mergeCell ref="CA91:CO91"/>
    <mergeCell ref="BJ122:BZ122"/>
    <mergeCell ref="AT98:BI98"/>
    <mergeCell ref="AT100:BI100"/>
    <mergeCell ref="AT121:BI121"/>
    <mergeCell ref="BJ118:BZ118"/>
    <mergeCell ref="AT104:BI104"/>
    <mergeCell ref="BJ12:BZ12"/>
    <mergeCell ref="AT26:BI26"/>
    <mergeCell ref="AT12:BI12"/>
    <mergeCell ref="BJ19:BZ19"/>
    <mergeCell ref="CA74:CO74"/>
    <mergeCell ref="AT102:BI102"/>
    <mergeCell ref="CA98:CO98"/>
    <mergeCell ref="CA79:CO79"/>
    <mergeCell ref="CA81:CO81"/>
    <mergeCell ref="CA87:CO87"/>
    <mergeCell ref="AT15:BI15"/>
    <mergeCell ref="AT11:BI11"/>
    <mergeCell ref="AT14:BI14"/>
    <mergeCell ref="AT13:BI13"/>
    <mergeCell ref="BJ125:BZ125"/>
    <mergeCell ref="A5:AS6"/>
    <mergeCell ref="AT5:BI6"/>
    <mergeCell ref="BJ7:BZ7"/>
    <mergeCell ref="BJ30:BZ30"/>
    <mergeCell ref="AT8:BI8"/>
    <mergeCell ref="BJ15:BZ15"/>
    <mergeCell ref="AT18:BI18"/>
    <mergeCell ref="CA8:CO8"/>
    <mergeCell ref="CP10:DD10"/>
    <mergeCell ref="BJ14:BZ14"/>
    <mergeCell ref="BJ13:BZ13"/>
    <mergeCell ref="BJ11:BZ11"/>
    <mergeCell ref="CP12:DD12"/>
    <mergeCell ref="CP11:DD11"/>
    <mergeCell ref="CA13:CO13"/>
    <mergeCell ref="BJ98:BZ98"/>
    <mergeCell ref="BJ96:BZ96"/>
    <mergeCell ref="BJ92:BZ92"/>
    <mergeCell ref="BJ108:BZ108"/>
    <mergeCell ref="BJ112:BZ112"/>
    <mergeCell ref="BJ102:BZ102"/>
    <mergeCell ref="BJ94:BZ94"/>
    <mergeCell ref="BJ5:BZ6"/>
    <mergeCell ref="CP6:DD6"/>
    <mergeCell ref="CP7:DD7"/>
    <mergeCell ref="CP8:DD8"/>
    <mergeCell ref="CA5:DD5"/>
    <mergeCell ref="BJ8:BZ8"/>
    <mergeCell ref="CA6:CO6"/>
    <mergeCell ref="CP104:DD104"/>
    <mergeCell ref="CP106:DD106"/>
    <mergeCell ref="CP108:DD108"/>
    <mergeCell ref="CP116:DD116"/>
    <mergeCell ref="CP109:DD109"/>
    <mergeCell ref="CP111:DD111"/>
    <mergeCell ref="CP105:DD105"/>
    <mergeCell ref="CP161:DD161"/>
    <mergeCell ref="CP112:DD112"/>
    <mergeCell ref="CP107:DD107"/>
    <mergeCell ref="CP145:DD145"/>
    <mergeCell ref="CP155:DD155"/>
    <mergeCell ref="CP154:DD154"/>
    <mergeCell ref="CP158:DD158"/>
    <mergeCell ref="CP159:DD159"/>
    <mergeCell ref="CP126:DD126"/>
    <mergeCell ref="CP125:DD125"/>
    <mergeCell ref="BJ236:BZ236"/>
    <mergeCell ref="BJ156:BZ156"/>
    <mergeCell ref="BJ167:BZ167"/>
    <mergeCell ref="BJ178:BZ178"/>
    <mergeCell ref="BJ205:BZ205"/>
    <mergeCell ref="BJ212:BZ212"/>
    <mergeCell ref="BJ182:BZ182"/>
    <mergeCell ref="BJ190:BZ190"/>
    <mergeCell ref="BJ180:BZ180"/>
    <mergeCell ref="BJ157:BZ157"/>
    <mergeCell ref="CA199:CO199"/>
    <mergeCell ref="CA209:CO209"/>
    <mergeCell ref="CA206:CO206"/>
    <mergeCell ref="CA205:CO205"/>
    <mergeCell ref="CA202:CO202"/>
    <mergeCell ref="CA204:CO204"/>
    <mergeCell ref="CA203:CO203"/>
    <mergeCell ref="CA201:CO201"/>
    <mergeCell ref="CA227:CO227"/>
    <mergeCell ref="CA230:CO230"/>
    <mergeCell ref="CA211:CO211"/>
    <mergeCell ref="CA177:CO177"/>
    <mergeCell ref="CA181:CO181"/>
    <mergeCell ref="CA178:CO178"/>
    <mergeCell ref="CA179:CO179"/>
    <mergeCell ref="CA180:CO180"/>
    <mergeCell ref="CA198:CO198"/>
    <mergeCell ref="CA200:CO200"/>
    <mergeCell ref="CA210:CO210"/>
    <mergeCell ref="CP225:DD225"/>
    <mergeCell ref="CP214:DD214"/>
    <mergeCell ref="CA182:CO182"/>
    <mergeCell ref="CA187:CO187"/>
    <mergeCell ref="CA236:CO236"/>
    <mergeCell ref="CA217:CO217"/>
    <mergeCell ref="CA212:CO212"/>
    <mergeCell ref="CA213:CO213"/>
    <mergeCell ref="CA224:CO224"/>
    <mergeCell ref="CP188:DD188"/>
    <mergeCell ref="CP183:DD183"/>
    <mergeCell ref="CP190:DD190"/>
    <mergeCell ref="CA225:CO225"/>
    <mergeCell ref="CP202:DD202"/>
    <mergeCell ref="CP204:DD204"/>
    <mergeCell ref="CA208:CO208"/>
    <mergeCell ref="CA207:CO207"/>
    <mergeCell ref="CP213:DD213"/>
    <mergeCell ref="CP224:DD224"/>
    <mergeCell ref="CP168:DD168"/>
    <mergeCell ref="CP173:DD173"/>
    <mergeCell ref="CP181:DD181"/>
    <mergeCell ref="CP180:DD180"/>
    <mergeCell ref="CP169:DD169"/>
    <mergeCell ref="CP187:DD187"/>
    <mergeCell ref="CP163:DD163"/>
    <mergeCell ref="CP164:DD164"/>
    <mergeCell ref="CP178:DD178"/>
    <mergeCell ref="CP179:DD179"/>
    <mergeCell ref="CP166:DD166"/>
    <mergeCell ref="CP172:DD172"/>
    <mergeCell ref="CP176:DD176"/>
    <mergeCell ref="CP175:DD175"/>
    <mergeCell ref="CP174:DD174"/>
    <mergeCell ref="CP171:DD171"/>
    <mergeCell ref="CP236:DD236"/>
    <mergeCell ref="CP237:DD237"/>
    <mergeCell ref="CP205:DD205"/>
    <mergeCell ref="CP232:DD232"/>
    <mergeCell ref="CP228:DD228"/>
    <mergeCell ref="CP223:DD223"/>
    <mergeCell ref="CP209:DD209"/>
    <mergeCell ref="CP211:DD211"/>
    <mergeCell ref="CP235:DD235"/>
    <mergeCell ref="CP234:DD234"/>
    <mergeCell ref="CP135:DD135"/>
    <mergeCell ref="CP122:DD122"/>
    <mergeCell ref="CP124:DD124"/>
    <mergeCell ref="CP127:DD127"/>
    <mergeCell ref="CP123:DD123"/>
    <mergeCell ref="CP130:DD130"/>
    <mergeCell ref="CP132:DD132"/>
    <mergeCell ref="CP129:DD129"/>
    <mergeCell ref="CP131:DD131"/>
    <mergeCell ref="CP162:DD162"/>
    <mergeCell ref="CP113:DD113"/>
    <mergeCell ref="CP110:DD110"/>
    <mergeCell ref="CP134:DD134"/>
    <mergeCell ref="CP118:DD118"/>
    <mergeCell ref="CP117:DD117"/>
    <mergeCell ref="CP114:DD114"/>
    <mergeCell ref="CP119:DD119"/>
    <mergeCell ref="CP120:DD120"/>
    <mergeCell ref="CP121:DD121"/>
    <mergeCell ref="CP80:DD80"/>
    <mergeCell ref="CP167:DD167"/>
    <mergeCell ref="CP137:DD137"/>
    <mergeCell ref="CP147:DD147"/>
    <mergeCell ref="CP151:DD151"/>
    <mergeCell ref="CP148:DD148"/>
    <mergeCell ref="CP149:DD149"/>
    <mergeCell ref="CP138:DD138"/>
    <mergeCell ref="CP143:DD143"/>
    <mergeCell ref="CP160:DD160"/>
    <mergeCell ref="CP72:DD72"/>
    <mergeCell ref="CP74:DD74"/>
    <mergeCell ref="CP102:DD102"/>
    <mergeCell ref="CP81:DD81"/>
    <mergeCell ref="CP97:DD97"/>
    <mergeCell ref="CP87:DD87"/>
    <mergeCell ref="CP75:DD75"/>
    <mergeCell ref="CP85:DD85"/>
    <mergeCell ref="CP79:DD79"/>
    <mergeCell ref="CP86:DD86"/>
    <mergeCell ref="CP71:DD71"/>
    <mergeCell ref="CA42:CO42"/>
    <mergeCell ref="CP55:DD55"/>
    <mergeCell ref="CP56:DD56"/>
    <mergeCell ref="CP65:DD65"/>
    <mergeCell ref="CP64:DD64"/>
    <mergeCell ref="CP68:DD68"/>
    <mergeCell ref="CP69:DD69"/>
    <mergeCell ref="CA59:CO59"/>
    <mergeCell ref="CP53:DD53"/>
    <mergeCell ref="CP73:DD73"/>
    <mergeCell ref="CP99:DD99"/>
    <mergeCell ref="CP100:DD100"/>
    <mergeCell ref="CA63:CO63"/>
    <mergeCell ref="CP92:DD92"/>
    <mergeCell ref="CP98:DD98"/>
    <mergeCell ref="CP96:DD96"/>
    <mergeCell ref="CP93:DD93"/>
    <mergeCell ref="CP95:DD95"/>
    <mergeCell ref="CP94:DD94"/>
    <mergeCell ref="CP67:DD67"/>
    <mergeCell ref="CA61:CO61"/>
    <mergeCell ref="CA62:CO62"/>
    <mergeCell ref="CP66:DD66"/>
    <mergeCell ref="CA65:CO65"/>
    <mergeCell ref="CP63:DD63"/>
    <mergeCell ref="CP62:DD62"/>
    <mergeCell ref="CA105:CO105"/>
    <mergeCell ref="CA107:CO107"/>
    <mergeCell ref="CA106:CO106"/>
    <mergeCell ref="CA104:CO104"/>
    <mergeCell ref="CA109:CO109"/>
    <mergeCell ref="CA108:CO108"/>
    <mergeCell ref="A190:AS190"/>
    <mergeCell ref="AT190:BI190"/>
    <mergeCell ref="AT189:BI189"/>
    <mergeCell ref="A191:AS191"/>
    <mergeCell ref="BJ189:BZ189"/>
    <mergeCell ref="A189:AS189"/>
    <mergeCell ref="AT191:BI191"/>
    <mergeCell ref="A217:AS217"/>
    <mergeCell ref="BJ213:BZ213"/>
    <mergeCell ref="AT200:BI200"/>
    <mergeCell ref="B205:AS205"/>
    <mergeCell ref="BJ210:BZ210"/>
    <mergeCell ref="BJ191:BZ191"/>
    <mergeCell ref="A198:AS198"/>
    <mergeCell ref="A197:AS197"/>
    <mergeCell ref="AT198:BI198"/>
    <mergeCell ref="AT197:BI197"/>
    <mergeCell ref="BJ204:BZ204"/>
    <mergeCell ref="AT202:BI202"/>
    <mergeCell ref="BJ202:BZ202"/>
    <mergeCell ref="BJ201:BZ201"/>
    <mergeCell ref="A202:AS202"/>
    <mergeCell ref="BJ198:BZ198"/>
    <mergeCell ref="BJ200:BZ200"/>
    <mergeCell ref="A124:AS124"/>
    <mergeCell ref="A132:AS132"/>
    <mergeCell ref="AT132:BI132"/>
    <mergeCell ref="AT129:BI129"/>
    <mergeCell ref="A125:AS125"/>
    <mergeCell ref="AT125:BI125"/>
    <mergeCell ref="AT124:BI124"/>
    <mergeCell ref="B131:AS131"/>
    <mergeCell ref="AT131:BI131"/>
    <mergeCell ref="A130:AS130"/>
    <mergeCell ref="B123:AS123"/>
    <mergeCell ref="AT123:BI123"/>
    <mergeCell ref="A126:AS126"/>
    <mergeCell ref="A128:AS128"/>
    <mergeCell ref="A129:AS129"/>
    <mergeCell ref="A127:AS127"/>
    <mergeCell ref="AT127:BI127"/>
    <mergeCell ref="AT118:BI118"/>
    <mergeCell ref="A122:AS122"/>
    <mergeCell ref="AT122:BI122"/>
    <mergeCell ref="A120:AS120"/>
    <mergeCell ref="B118:AS118"/>
    <mergeCell ref="A121:AS121"/>
    <mergeCell ref="CP54:DD54"/>
    <mergeCell ref="CP58:DD58"/>
    <mergeCell ref="CP60:DD60"/>
    <mergeCell ref="BJ46:BZ46"/>
    <mergeCell ref="CA46:CO46"/>
    <mergeCell ref="CP57:DD57"/>
    <mergeCell ref="CP59:DD59"/>
    <mergeCell ref="BJ60:BZ60"/>
    <mergeCell ref="CA60:CO60"/>
    <mergeCell ref="CP52:DD52"/>
    <mergeCell ref="CA43:CO43"/>
    <mergeCell ref="AT47:BI47"/>
    <mergeCell ref="CA58:CO58"/>
    <mergeCell ref="A44:AS44"/>
    <mergeCell ref="AT44:BI44"/>
    <mergeCell ref="AT45:BI45"/>
    <mergeCell ref="BJ45:BZ45"/>
    <mergeCell ref="B56:AS56"/>
    <mergeCell ref="A57:AS57"/>
    <mergeCell ref="A55:AS55"/>
    <mergeCell ref="A60:AS60"/>
    <mergeCell ref="AT60:BI60"/>
    <mergeCell ref="A50:AS50"/>
    <mergeCell ref="A54:AS54"/>
    <mergeCell ref="A51:AS51"/>
    <mergeCell ref="A52:AS52"/>
    <mergeCell ref="A53:AS53"/>
    <mergeCell ref="AT51:BI51"/>
    <mergeCell ref="AT53:BI53"/>
    <mergeCell ref="CA45:CO45"/>
    <mergeCell ref="CP45:DD45"/>
    <mergeCell ref="CP49:DD49"/>
    <mergeCell ref="CP46:DD46"/>
    <mergeCell ref="CP48:DD48"/>
    <mergeCell ref="CA44:CO44"/>
    <mergeCell ref="CA49:CO49"/>
    <mergeCell ref="CP51:DD51"/>
    <mergeCell ref="CP50:DD50"/>
    <mergeCell ref="A2:DD2"/>
    <mergeCell ref="A42:AS42"/>
    <mergeCell ref="CP42:DD42"/>
    <mergeCell ref="A48:AS48"/>
    <mergeCell ref="BJ40:BZ40"/>
    <mergeCell ref="BJ41:BZ41"/>
    <mergeCell ref="CA40:CO40"/>
    <mergeCell ref="A45:AS45"/>
    <mergeCell ref="A221:AS221"/>
    <mergeCell ref="AT217:BI217"/>
    <mergeCell ref="BJ217:BZ217"/>
    <mergeCell ref="A207:AS207"/>
    <mergeCell ref="AT211:BI211"/>
    <mergeCell ref="A212:AS212"/>
    <mergeCell ref="AT210:BI210"/>
    <mergeCell ref="A208:AS208"/>
    <mergeCell ref="BJ221:BZ221"/>
    <mergeCell ref="AT208:BI208"/>
    <mergeCell ref="CA231:CO231"/>
    <mergeCell ref="A222:AS222"/>
    <mergeCell ref="A229:AS229"/>
    <mergeCell ref="AT229:BI229"/>
    <mergeCell ref="B228:AS228"/>
    <mergeCell ref="AT222:BI222"/>
    <mergeCell ref="AT223:BI223"/>
    <mergeCell ref="B223:AS223"/>
    <mergeCell ref="A226:AS226"/>
    <mergeCell ref="AT226:BI226"/>
    <mergeCell ref="BJ97:BZ97"/>
    <mergeCell ref="BJ110:BZ110"/>
    <mergeCell ref="CA229:CO229"/>
    <mergeCell ref="B232:AS232"/>
    <mergeCell ref="AT232:BI232"/>
    <mergeCell ref="BJ232:BZ232"/>
    <mergeCell ref="CA232:CO232"/>
    <mergeCell ref="A231:AS231"/>
    <mergeCell ref="AT231:BI231"/>
    <mergeCell ref="BJ231:BZ231"/>
    <mergeCell ref="A86:AS86"/>
    <mergeCell ref="AT86:BI86"/>
    <mergeCell ref="CA69:CO69"/>
    <mergeCell ref="AT71:BI71"/>
    <mergeCell ref="AT75:BI75"/>
    <mergeCell ref="CA228:CO228"/>
    <mergeCell ref="BJ228:BZ228"/>
    <mergeCell ref="AT224:BI224"/>
    <mergeCell ref="CA190:CO190"/>
    <mergeCell ref="CA191:CO191"/>
    <mergeCell ref="A87:AS87"/>
    <mergeCell ref="BJ91:BZ91"/>
    <mergeCell ref="AT89:BI89"/>
    <mergeCell ref="BJ89:BZ89"/>
    <mergeCell ref="A88:AS88"/>
    <mergeCell ref="AT87:BI87"/>
    <mergeCell ref="BJ87:BZ87"/>
    <mergeCell ref="CA67:CO67"/>
    <mergeCell ref="A67:AS67"/>
    <mergeCell ref="AT67:BI67"/>
    <mergeCell ref="BJ67:BZ67"/>
    <mergeCell ref="A63:AS63"/>
    <mergeCell ref="A80:AS80"/>
    <mergeCell ref="CA72:CO72"/>
    <mergeCell ref="BJ74:BZ74"/>
    <mergeCell ref="AT65:BI65"/>
    <mergeCell ref="AT74:BI74"/>
    <mergeCell ref="CP78:DD78"/>
    <mergeCell ref="CP77:DD77"/>
    <mergeCell ref="BJ78:BZ78"/>
    <mergeCell ref="CP82:DD82"/>
    <mergeCell ref="CA80:CO80"/>
    <mergeCell ref="BJ77:BZ77"/>
    <mergeCell ref="CA77:CO77"/>
    <mergeCell ref="CA78:CO78"/>
    <mergeCell ref="BJ81:BZ81"/>
    <mergeCell ref="BJ82:BZ82"/>
    <mergeCell ref="CP83:DD83"/>
    <mergeCell ref="A82:AS82"/>
    <mergeCell ref="CA82:CO82"/>
    <mergeCell ref="AT85:BI85"/>
    <mergeCell ref="A83:AS83"/>
    <mergeCell ref="AT83:BI83"/>
    <mergeCell ref="BJ83:BZ83"/>
    <mergeCell ref="CA83:CO83"/>
    <mergeCell ref="BJ85:BZ85"/>
    <mergeCell ref="CA84:CO84"/>
    <mergeCell ref="CP88:DD88"/>
    <mergeCell ref="A90:AS90"/>
    <mergeCell ref="AT90:BI90"/>
    <mergeCell ref="BJ90:BZ90"/>
    <mergeCell ref="CA90:CO90"/>
    <mergeCell ref="CP90:DD90"/>
    <mergeCell ref="CA89:CO89"/>
    <mergeCell ref="CP89:DD89"/>
    <mergeCell ref="AT88:BI88"/>
    <mergeCell ref="A93:AS93"/>
    <mergeCell ref="A92:AS92"/>
    <mergeCell ref="CA92:CO92"/>
    <mergeCell ref="AT92:BI92"/>
    <mergeCell ref="CA93:CO93"/>
    <mergeCell ref="AT96:BI96"/>
    <mergeCell ref="CA95:CO95"/>
    <mergeCell ref="B95:AS95"/>
    <mergeCell ref="AT95:BI95"/>
    <mergeCell ref="BJ95:BZ95"/>
    <mergeCell ref="CA103:CO103"/>
    <mergeCell ref="AT99:BI99"/>
    <mergeCell ref="BJ99:BZ99"/>
    <mergeCell ref="CA99:CO99"/>
    <mergeCell ref="BJ100:BZ100"/>
    <mergeCell ref="CA100:CO100"/>
    <mergeCell ref="CA102:CO102"/>
    <mergeCell ref="AT103:BI103"/>
    <mergeCell ref="BJ103:BZ103"/>
    <mergeCell ref="A103:AS103"/>
    <mergeCell ref="CP103:DD103"/>
    <mergeCell ref="A109:AS109"/>
    <mergeCell ref="AT109:BI109"/>
    <mergeCell ref="BJ109:BZ109"/>
    <mergeCell ref="A107:AS107"/>
    <mergeCell ref="AT107:BI107"/>
    <mergeCell ref="BJ107:BZ107"/>
    <mergeCell ref="A106:AS106"/>
    <mergeCell ref="AT106:BI106"/>
    <mergeCell ref="A113:AS113"/>
    <mergeCell ref="AT113:BI113"/>
    <mergeCell ref="CA115:CO115"/>
    <mergeCell ref="CA114:CO114"/>
    <mergeCell ref="A114:AS114"/>
    <mergeCell ref="CA113:CO113"/>
    <mergeCell ref="A115:AS115"/>
    <mergeCell ref="BJ114:BZ114"/>
    <mergeCell ref="BJ113:BZ113"/>
    <mergeCell ref="AT110:BI110"/>
    <mergeCell ref="CA112:CO112"/>
    <mergeCell ref="A111:AS111"/>
    <mergeCell ref="AT111:BI111"/>
    <mergeCell ref="CA111:CO111"/>
    <mergeCell ref="CA110:CO110"/>
    <mergeCell ref="A112:AS112"/>
    <mergeCell ref="BJ129:BZ129"/>
    <mergeCell ref="CA117:CO117"/>
    <mergeCell ref="A119:AS119"/>
    <mergeCell ref="AT119:BI119"/>
    <mergeCell ref="BJ119:BZ119"/>
    <mergeCell ref="CA119:CO119"/>
    <mergeCell ref="A117:AS117"/>
    <mergeCell ref="AT117:BI117"/>
    <mergeCell ref="BJ117:BZ117"/>
    <mergeCell ref="CA118:CO118"/>
    <mergeCell ref="AT126:BI126"/>
    <mergeCell ref="CA128:CO128"/>
    <mergeCell ref="BJ126:BZ126"/>
    <mergeCell ref="CA126:CO126"/>
    <mergeCell ref="BJ128:BZ128"/>
    <mergeCell ref="BJ127:BZ127"/>
    <mergeCell ref="CA127:CO127"/>
    <mergeCell ref="CA140:CO140"/>
    <mergeCell ref="BJ132:BZ132"/>
    <mergeCell ref="CA132:CO132"/>
    <mergeCell ref="BJ138:BZ138"/>
    <mergeCell ref="CA138:CO138"/>
    <mergeCell ref="BJ136:BZ136"/>
    <mergeCell ref="CA136:CO136"/>
    <mergeCell ref="CA139:CO139"/>
    <mergeCell ref="CA133:CO133"/>
    <mergeCell ref="BJ139:BZ139"/>
    <mergeCell ref="CA130:CO130"/>
    <mergeCell ref="BJ135:BZ135"/>
    <mergeCell ref="BJ134:BZ134"/>
    <mergeCell ref="CA134:CO134"/>
    <mergeCell ref="CA135:CO135"/>
    <mergeCell ref="BJ131:BZ131"/>
    <mergeCell ref="CA131:CO131"/>
    <mergeCell ref="BJ133:BZ133"/>
    <mergeCell ref="BJ130:BZ130"/>
    <mergeCell ref="B139:AS139"/>
    <mergeCell ref="AT139:BI139"/>
    <mergeCell ref="AT137:BI137"/>
    <mergeCell ref="A136:AS136"/>
    <mergeCell ref="AT138:BI138"/>
    <mergeCell ref="A138:AS138"/>
    <mergeCell ref="CA142:CO142"/>
    <mergeCell ref="A141:AS141"/>
    <mergeCell ref="AT141:BI141"/>
    <mergeCell ref="BJ141:BZ141"/>
    <mergeCell ref="CA141:CO141"/>
    <mergeCell ref="AT142:BI142"/>
    <mergeCell ref="BJ150:BZ150"/>
    <mergeCell ref="AT149:BI149"/>
    <mergeCell ref="CA143:CO143"/>
    <mergeCell ref="CA144:CO144"/>
    <mergeCell ref="BJ146:BZ146"/>
    <mergeCell ref="B145:AS145"/>
    <mergeCell ref="AT145:BI145"/>
    <mergeCell ref="CA145:CO145"/>
    <mergeCell ref="AT144:BI144"/>
    <mergeCell ref="BJ143:BZ143"/>
    <mergeCell ref="AT152:BI152"/>
    <mergeCell ref="BJ152:BZ152"/>
    <mergeCell ref="BJ151:BZ151"/>
    <mergeCell ref="AT150:BI150"/>
    <mergeCell ref="CA146:CO146"/>
    <mergeCell ref="CA148:CO148"/>
    <mergeCell ref="CA147:CO147"/>
    <mergeCell ref="CA149:CO149"/>
    <mergeCell ref="BJ148:BZ148"/>
    <mergeCell ref="BJ149:BZ149"/>
    <mergeCell ref="CA158:CO158"/>
    <mergeCell ref="A157:AS157"/>
    <mergeCell ref="AT157:BI157"/>
    <mergeCell ref="CA157:CO157"/>
    <mergeCell ref="A158:AS158"/>
    <mergeCell ref="CA152:CO152"/>
    <mergeCell ref="A153:AS153"/>
    <mergeCell ref="AT153:BI153"/>
    <mergeCell ref="BJ153:BZ153"/>
    <mergeCell ref="CA153:CO153"/>
    <mergeCell ref="CA154:CO154"/>
    <mergeCell ref="B155:AS155"/>
    <mergeCell ref="AT155:BI155"/>
    <mergeCell ref="AT154:BI154"/>
    <mergeCell ref="BJ155:BZ155"/>
    <mergeCell ref="A154:AS154"/>
    <mergeCell ref="AT160:BI160"/>
    <mergeCell ref="BJ160:BZ160"/>
    <mergeCell ref="AT158:BI158"/>
    <mergeCell ref="BJ158:BZ158"/>
    <mergeCell ref="A159:AS159"/>
    <mergeCell ref="BJ154:BZ154"/>
    <mergeCell ref="AT159:BI159"/>
    <mergeCell ref="BJ159:BZ159"/>
    <mergeCell ref="CA159:CO159"/>
    <mergeCell ref="BJ161:BZ161"/>
    <mergeCell ref="AT161:BI161"/>
    <mergeCell ref="A162:AS162"/>
    <mergeCell ref="AT162:BI162"/>
    <mergeCell ref="BJ162:BZ162"/>
    <mergeCell ref="CA162:CO162"/>
    <mergeCell ref="A160:AS160"/>
    <mergeCell ref="AT163:BI163"/>
    <mergeCell ref="BJ163:BZ163"/>
    <mergeCell ref="CA163:CO163"/>
    <mergeCell ref="A164:AS164"/>
    <mergeCell ref="AT164:BI164"/>
    <mergeCell ref="BJ164:BZ164"/>
    <mergeCell ref="CA164:CO164"/>
    <mergeCell ref="A168:AS168"/>
    <mergeCell ref="AT168:BI168"/>
    <mergeCell ref="BJ168:BZ168"/>
    <mergeCell ref="CA168:CO168"/>
    <mergeCell ref="B161:AS161"/>
    <mergeCell ref="B167:AS167"/>
    <mergeCell ref="AT167:BI167"/>
    <mergeCell ref="CA167:CO167"/>
    <mergeCell ref="A166:AS166"/>
    <mergeCell ref="A163:AS163"/>
    <mergeCell ref="A171:AS171"/>
    <mergeCell ref="AT171:BI171"/>
    <mergeCell ref="A169:AS169"/>
    <mergeCell ref="AT169:BI169"/>
    <mergeCell ref="A170:AS170"/>
    <mergeCell ref="AT170:BI170"/>
    <mergeCell ref="AT166:BI166"/>
    <mergeCell ref="BJ166:BZ166"/>
    <mergeCell ref="CA166:CO166"/>
    <mergeCell ref="BJ177:BZ177"/>
    <mergeCell ref="CA174:CO174"/>
    <mergeCell ref="CA172:CO172"/>
    <mergeCell ref="CA175:CO175"/>
    <mergeCell ref="CA169:CO169"/>
    <mergeCell ref="BJ169:BZ169"/>
    <mergeCell ref="CA173:CO173"/>
    <mergeCell ref="BJ171:BZ171"/>
    <mergeCell ref="CA171:CO171"/>
    <mergeCell ref="AT173:BI173"/>
    <mergeCell ref="BJ173:BZ173"/>
    <mergeCell ref="AT172:BI172"/>
    <mergeCell ref="BJ172:BZ172"/>
    <mergeCell ref="BJ184:BZ184"/>
    <mergeCell ref="CP182:DD182"/>
    <mergeCell ref="AT176:BI176"/>
    <mergeCell ref="A177:AS177"/>
    <mergeCell ref="AT177:BI177"/>
    <mergeCell ref="A179:AS179"/>
    <mergeCell ref="AT178:BI178"/>
    <mergeCell ref="AT179:BI179"/>
    <mergeCell ref="CP177:DD177"/>
    <mergeCell ref="CA176:CO176"/>
    <mergeCell ref="CA189:CO189"/>
    <mergeCell ref="CP189:DD189"/>
    <mergeCell ref="CA188:CO188"/>
    <mergeCell ref="BJ188:BZ188"/>
    <mergeCell ref="CA183:CO183"/>
    <mergeCell ref="CA186:CO186"/>
    <mergeCell ref="CP186:DD186"/>
    <mergeCell ref="CA185:CO185"/>
    <mergeCell ref="CA184:CO184"/>
    <mergeCell ref="CP185:DD185"/>
    <mergeCell ref="CA197:CO197"/>
    <mergeCell ref="CP197:DD197"/>
    <mergeCell ref="AT221:BI221"/>
    <mergeCell ref="BJ207:BZ207"/>
    <mergeCell ref="CP221:DD221"/>
    <mergeCell ref="CP212:DD212"/>
    <mergeCell ref="CP208:DD208"/>
    <mergeCell ref="CP210:DD210"/>
    <mergeCell ref="CA215:CO215"/>
    <mergeCell ref="BJ206:BZ206"/>
    <mergeCell ref="A219:AS219"/>
    <mergeCell ref="A209:AS209"/>
    <mergeCell ref="AT209:BI209"/>
    <mergeCell ref="AT215:BI215"/>
    <mergeCell ref="AT219:BI219"/>
    <mergeCell ref="BJ197:BZ197"/>
    <mergeCell ref="BJ208:BZ208"/>
    <mergeCell ref="AT207:BI207"/>
    <mergeCell ref="B200:AS200"/>
    <mergeCell ref="BJ203:BZ203"/>
    <mergeCell ref="BJ215:BZ215"/>
    <mergeCell ref="A214:AS214"/>
    <mergeCell ref="A206:AS206"/>
    <mergeCell ref="A201:AS201"/>
    <mergeCell ref="AT201:BI201"/>
    <mergeCell ref="A204:AS204"/>
    <mergeCell ref="AT204:BI204"/>
    <mergeCell ref="AT206:BI206"/>
    <mergeCell ref="AT205:BI205"/>
    <mergeCell ref="A215:AS215"/>
    <mergeCell ref="CA223:CO223"/>
    <mergeCell ref="CA221:CO221"/>
    <mergeCell ref="BJ219:BZ219"/>
    <mergeCell ref="CA222:CO222"/>
    <mergeCell ref="CA219:CO219"/>
    <mergeCell ref="BJ222:BZ222"/>
    <mergeCell ref="AT228:BI228"/>
    <mergeCell ref="B227:AS227"/>
    <mergeCell ref="AT227:BI227"/>
    <mergeCell ref="A224:AS224"/>
    <mergeCell ref="BJ229:BZ229"/>
    <mergeCell ref="BJ223:BZ223"/>
    <mergeCell ref="A225:AS225"/>
    <mergeCell ref="AT225:BI225"/>
    <mergeCell ref="CA234:CO234"/>
    <mergeCell ref="A233:AS233"/>
    <mergeCell ref="AT233:BI233"/>
    <mergeCell ref="BJ233:BZ233"/>
    <mergeCell ref="CA233:CO233"/>
    <mergeCell ref="BJ224:BZ224"/>
    <mergeCell ref="A230:AS230"/>
    <mergeCell ref="AT230:BI230"/>
    <mergeCell ref="BJ230:BZ230"/>
    <mergeCell ref="BJ225:BZ225"/>
    <mergeCell ref="CP233:DD233"/>
    <mergeCell ref="CP229:DD229"/>
    <mergeCell ref="CP230:DD230"/>
    <mergeCell ref="A235:AS235"/>
    <mergeCell ref="AT235:BI235"/>
    <mergeCell ref="BJ235:BZ235"/>
    <mergeCell ref="CA235:CO235"/>
    <mergeCell ref="A234:AS234"/>
    <mergeCell ref="AT234:BI234"/>
    <mergeCell ref="BJ234:BZ234"/>
    <mergeCell ref="CP215:DD215"/>
    <mergeCell ref="CP216:DD216"/>
    <mergeCell ref="CP217:DD217"/>
    <mergeCell ref="CP222:DD222"/>
    <mergeCell ref="CP219:DD219"/>
    <mergeCell ref="CP231:DD231"/>
    <mergeCell ref="CA137:CO137"/>
    <mergeCell ref="BJ227:BZ227"/>
    <mergeCell ref="BJ226:BZ226"/>
    <mergeCell ref="CP227:DD227"/>
    <mergeCell ref="CP226:DD226"/>
    <mergeCell ref="CA226:CO226"/>
    <mergeCell ref="CP207:DD207"/>
    <mergeCell ref="CP191:DD191"/>
    <mergeCell ref="CP193:DD193"/>
    <mergeCell ref="CP194:DD194"/>
    <mergeCell ref="CP192:DD192"/>
    <mergeCell ref="CP195:DD195"/>
    <mergeCell ref="CP206:DD206"/>
    <mergeCell ref="CP203:DD203"/>
    <mergeCell ref="CP198:DD198"/>
    <mergeCell ref="CP201:DD201"/>
    <mergeCell ref="CP200:DD200"/>
    <mergeCell ref="CA33:CO33"/>
    <mergeCell ref="CP33:DD33"/>
    <mergeCell ref="CA36:CO36"/>
    <mergeCell ref="CP38:DD38"/>
    <mergeCell ref="CP36:DD36"/>
    <mergeCell ref="CA38:CO38"/>
    <mergeCell ref="CP35:DD35"/>
    <mergeCell ref="CP37:DD37"/>
    <mergeCell ref="CA39:CO39"/>
    <mergeCell ref="BJ47:BZ47"/>
    <mergeCell ref="CA47:CO47"/>
    <mergeCell ref="CP47:DD47"/>
    <mergeCell ref="CA41:CO41"/>
    <mergeCell ref="CP43:DD43"/>
    <mergeCell ref="CP40:DD40"/>
    <mergeCell ref="CP41:DD41"/>
    <mergeCell ref="CP39:DD39"/>
    <mergeCell ref="CP44:DD44"/>
    <mergeCell ref="BJ49:BZ49"/>
    <mergeCell ref="BJ50:BZ50"/>
    <mergeCell ref="CA50:CO50"/>
    <mergeCell ref="CA122:CO122"/>
    <mergeCell ref="BJ51:BZ51"/>
    <mergeCell ref="CA51:CO51"/>
    <mergeCell ref="BJ116:BZ116"/>
    <mergeCell ref="BJ121:BZ121"/>
    <mergeCell ref="CA121:CO121"/>
    <mergeCell ref="CA120:CO120"/>
    <mergeCell ref="CA116:CO116"/>
    <mergeCell ref="CA68:CO68"/>
    <mergeCell ref="BJ187:BZ187"/>
    <mergeCell ref="A116:AS116"/>
    <mergeCell ref="AT116:BI116"/>
    <mergeCell ref="CA129:CO129"/>
    <mergeCell ref="CA124:CO124"/>
    <mergeCell ref="CA123:CO123"/>
    <mergeCell ref="CA125:CO125"/>
    <mergeCell ref="A137:AS137"/>
    <mergeCell ref="BJ137:BZ137"/>
    <mergeCell ref="A192:AS192"/>
    <mergeCell ref="AT192:BI192"/>
    <mergeCell ref="BJ192:BZ192"/>
    <mergeCell ref="AT181:BI181"/>
    <mergeCell ref="BJ181:BZ181"/>
    <mergeCell ref="A182:AS182"/>
    <mergeCell ref="AT182:BI182"/>
    <mergeCell ref="BJ186:BZ186"/>
    <mergeCell ref="BJ185:BZ185"/>
    <mergeCell ref="BJ193:BZ193"/>
    <mergeCell ref="CA193:CO193"/>
    <mergeCell ref="A194:AS194"/>
    <mergeCell ref="AT194:BI194"/>
    <mergeCell ref="BJ194:BZ194"/>
    <mergeCell ref="CA194:CO194"/>
    <mergeCell ref="AT196:BI196"/>
    <mergeCell ref="BJ196:BZ196"/>
    <mergeCell ref="CA196:CO196"/>
    <mergeCell ref="A216:AS216"/>
    <mergeCell ref="AT216:BI216"/>
    <mergeCell ref="BJ216:BZ216"/>
    <mergeCell ref="CA216:CO216"/>
    <mergeCell ref="A199:AS199"/>
    <mergeCell ref="A203:AS203"/>
    <mergeCell ref="AT203:BI203"/>
    <mergeCell ref="BJ170:BZ170"/>
    <mergeCell ref="CA170:CO170"/>
    <mergeCell ref="CP170:DD170"/>
    <mergeCell ref="AT214:BI214"/>
    <mergeCell ref="BJ214:BZ214"/>
    <mergeCell ref="CA214:CO214"/>
    <mergeCell ref="BJ195:BZ195"/>
    <mergeCell ref="CA195:CO195"/>
    <mergeCell ref="CA192:CO192"/>
    <mergeCell ref="CP196:DD196"/>
  </mergeCells>
  <printOptions/>
  <pageMargins left="0.7874015748031497" right="0.31496062992125984" top="0.5905511811023623" bottom="0.3937007874015748" header="0.1968503937007874" footer="0.1968503937007874"/>
  <pageSetup fitToHeight="5" fitToWidth="1" horizontalDpi="600" verticalDpi="600" orientation="portrait" paperSize="9" scale="66" r:id="rId2"/>
  <rowBreaks count="3" manualBreakCount="3">
    <brk id="55" max="107" man="1"/>
    <brk id="107" max="107" man="1"/>
    <brk id="177" max="10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kremkov</cp:lastModifiedBy>
  <cp:lastPrinted>2016-10-12T07:53:43Z</cp:lastPrinted>
  <dcterms:created xsi:type="dcterms:W3CDTF">2010-11-26T07:12:57Z</dcterms:created>
  <dcterms:modified xsi:type="dcterms:W3CDTF">2016-10-21T13:55:08Z</dcterms:modified>
  <cp:category/>
  <cp:version/>
  <cp:contentType/>
  <cp:contentStatus/>
</cp:coreProperties>
</file>